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10"/>
  </bookViews>
  <sheets>
    <sheet name="mehed_naised" sheetId="1" r:id="rId1"/>
    <sheet name="plokk_vaistu" sheetId="2" r:id="rId2"/>
    <sheet name="noored_tidetid" sheetId="3" r:id="rId3"/>
    <sheet name="Järjestus" sheetId="4" r:id="rId4"/>
    <sheet name="SV mehed" sheetId="5" r:id="rId5"/>
    <sheet name="SV naised" sheetId="6" r:id="rId6"/>
    <sheet name="SV jun_LB kad" sheetId="7" r:id="rId7"/>
    <sheet name="Plokk M-N" sheetId="8" r:id="rId8"/>
    <sheet name="Vaistuvibu" sheetId="9" r:id="rId9"/>
    <sheet name="SV kadett mehed" sheetId="10" r:id="rId10"/>
    <sheet name="SV kadett naised" sheetId="11" r:id="rId11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<sst xmlns="http://schemas.openxmlformats.org/spreadsheetml/2006/main" count="1310" uniqueCount="418">
  <si>
    <t>MATT</t>
  </si>
  <si>
    <t>EESNIMI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</si>
  <si>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</si>
  <si>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</si>
  <si>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</si>
  <si>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</si>
  <si>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</si>
  <si>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</si>
  <si>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</si>
  <si>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</si>
  <si>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</si>
  <si>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</si>
  <si>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</si>
  <si>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Gristy Lehtna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</si>
  <si>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</si>
  <si>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</si>
  <si>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</si>
  <si>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MEHED</t>
  </si>
  <si>
    <t>NAISED</t>
  </si>
  <si>
    <t>MEHED PLOKKVIBU</t>
  </si>
  <si>
    <t>NAISED PLOKKVIBU</t>
  </si>
  <si>
    <t>I</t>
  </si>
  <si>
    <t>II</t>
  </si>
  <si>
    <t>III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</si>
  <si>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</si>
  <si>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KADETID POISID</t>
  </si>
  <si>
    <t>KADETID TÜDRUKUD</t>
  </si>
  <si>
    <t>TIDETID POISID</t>
  </si>
  <si>
    <t>TIDETID TÜDRUKUD</t>
  </si>
  <si>
    <t>NOORED POISID</t>
  </si>
  <si>
    <t>NOORED TÜDRUKUD</t>
  </si>
  <si>
    <r>
      <t xml:space="preserve">15m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</si>
  <si>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</si>
  <si>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PÄRNU AVAVÕISTLUSED VIBULASKMISES, 01.mail 2016</t>
  </si>
  <si>
    <t>seeria  7</t>
  </si>
  <si>
    <t>seeria  8</t>
  </si>
  <si>
    <t>seeria  9</t>
  </si>
  <si>
    <t>seeria  10</t>
  </si>
  <si>
    <t>seeria  11</t>
  </si>
  <si>
    <t>seeria  12</t>
  </si>
  <si>
    <t>JUUNIORID MEHED</t>
  </si>
  <si>
    <t>JUUNIORID NAISED</t>
  </si>
  <si>
    <r>
      <t xml:space="preserve">50m   </t>
    </r>
    <r>
      <rPr>
        <sz val="9"/>
        <rFont val="Arial"/>
        <family val="2"/>
      </rPr>
      <t>¤80 cm</t>
    </r>
    <r>
      <rPr>
        <b/>
        <sz val="9"/>
        <rFont val="Arial"/>
        <family val="2"/>
      </rPr>
      <t xml:space="preserve">    </t>
    </r>
  </si>
  <si>
    <t>KADETID NEIUD PLOKKVIBU</t>
  </si>
  <si>
    <t>JUUNIORID MEHED PLOKKVIBU</t>
  </si>
  <si>
    <t>MEHED VAISTUVIBU</t>
  </si>
  <si>
    <t>NAISED VAISTUVIBU</t>
  </si>
  <si>
    <t>KADETID NEIUD VAISTUVIBU</t>
  </si>
  <si>
    <t>PLOKKVIBU NOORED TÜDRUKUD</t>
  </si>
  <si>
    <t>PLOKKVIBU TIDETID POISID</t>
  </si>
  <si>
    <r>
      <t xml:space="preserve">50m   </t>
    </r>
    <r>
      <rPr>
        <sz val="9"/>
        <rFont val="Arial"/>
        <family val="2"/>
      </rPr>
      <t>¤</t>
    </r>
    <r>
      <rPr>
        <sz val="8"/>
        <rFont val="Arial"/>
        <family val="2"/>
      </rPr>
      <t>122 cm</t>
    </r>
    <r>
      <rPr>
        <b/>
        <sz val="9"/>
        <rFont val="Arial"/>
        <family val="2"/>
      </rPr>
      <t xml:space="preserve">    </t>
    </r>
  </si>
  <si>
    <t>Jaanus Gross</t>
  </si>
  <si>
    <t>Sagittarius</t>
  </si>
  <si>
    <t>Mike Gross</t>
  </si>
  <si>
    <t>Liisi Tammar</t>
  </si>
  <si>
    <t>Hendrik Õun</t>
  </si>
  <si>
    <t>Devon Touart</t>
  </si>
  <si>
    <t>Jan Erik Alliksaar</t>
  </si>
  <si>
    <t>Hannes Erik Kail</t>
  </si>
  <si>
    <t>Merilyn Ann Lippur</t>
  </si>
  <si>
    <t>Vladas Sigauskas</t>
  </si>
  <si>
    <t>KSLA club</t>
  </si>
  <si>
    <t>NIMI/ NAME</t>
  </si>
  <si>
    <t>Märt Oona</t>
  </si>
  <si>
    <t>Tartu VK/Tartu valla SK</t>
  </si>
  <si>
    <t>David Pedossaar</t>
  </si>
  <si>
    <t>Alexandra Põllumäe</t>
  </si>
  <si>
    <t>Rasmus Mihkel Lõpp</t>
  </si>
  <si>
    <t>Raul Anton Lõpp</t>
  </si>
  <si>
    <t>Järvakandi Ilves</t>
  </si>
  <si>
    <t>Karl Aleksander Atonen</t>
  </si>
  <si>
    <t>Tallinna Vibukool</t>
  </si>
  <si>
    <t>Rasmus Käsper</t>
  </si>
  <si>
    <t>Katrin Virula</t>
  </si>
  <si>
    <t>Steve Morley</t>
  </si>
  <si>
    <t>Aleksander Atonen</t>
  </si>
  <si>
    <t>Ülle Kell</t>
  </si>
  <si>
    <t>Jevgeni Ikko</t>
  </si>
  <si>
    <t>Priit Tormis</t>
  </si>
  <si>
    <t>Lääne Vibulaskjad</t>
  </si>
  <si>
    <t>Evelyn Rang</t>
  </si>
  <si>
    <t>Tiina Vimm</t>
  </si>
  <si>
    <t>Jelena Kononova</t>
  </si>
  <si>
    <t>Eimar Kukk</t>
  </si>
  <si>
    <t>Pärnu Meelis</t>
  </si>
  <si>
    <t>Kendra Lelov</t>
  </si>
  <si>
    <t>Elis Luusepp</t>
  </si>
  <si>
    <t>Kristel Peet</t>
  </si>
  <si>
    <t>Janar Visnapuu</t>
  </si>
  <si>
    <t>Markus Vaikmäe</t>
  </si>
  <si>
    <t>Carl-Marcus Teras</t>
  </si>
  <si>
    <t>Markus Merila</t>
  </si>
  <si>
    <t>Rene Annusver</t>
  </si>
  <si>
    <t>Lars Mattias Lanno</t>
  </si>
  <si>
    <t>Henri Noormets</t>
  </si>
  <si>
    <t>Franz Rebane</t>
  </si>
  <si>
    <t>Tanel Trumm</t>
  </si>
  <si>
    <t>Renaldo Soome</t>
  </si>
  <si>
    <t>Taavi Vaikmäe</t>
  </si>
  <si>
    <t>Kristo Kent</t>
  </si>
  <si>
    <t>Triin Kent</t>
  </si>
  <si>
    <t>Rait Ots</t>
  </si>
  <si>
    <t xml:space="preserve"> Tallinna Kalev</t>
  </si>
  <si>
    <t>Tanel Kaasik</t>
  </si>
  <si>
    <t>Tallinna Kalev</t>
  </si>
  <si>
    <t>Taavi Ennemuist</t>
  </si>
  <si>
    <t>Kadri Lilienthal</t>
  </si>
  <si>
    <t>Triinu Lilienthal</t>
  </si>
  <si>
    <t>Marta Kaunis</t>
  </si>
  <si>
    <t>Inge Sirkel-Suviste</t>
  </si>
  <si>
    <t>Margo Kaspar Paju</t>
  </si>
  <si>
    <t>Saara Suurkivi</t>
  </si>
  <si>
    <t>Kadi Koort</t>
  </si>
  <si>
    <t>Kristi Rillo</t>
  </si>
  <si>
    <t>JAK</t>
  </si>
  <si>
    <t>Laura Nurmsalu</t>
  </si>
  <si>
    <t>Viljandi SK/V-Võidu VK</t>
  </si>
  <si>
    <t>Laura Tukk</t>
  </si>
  <si>
    <t>Grete Rahnel</t>
  </si>
  <si>
    <t>Markus Tank</t>
  </si>
  <si>
    <t>Raiko Soe</t>
  </si>
  <si>
    <t>Markus Zirnask</t>
  </si>
  <si>
    <t>Liisi Jänes</t>
  </si>
  <si>
    <t>Liisa Kivilaan</t>
  </si>
  <si>
    <t>Amazones</t>
  </si>
  <si>
    <t>Romans Sergejevs</t>
  </si>
  <si>
    <t>Kristine Admine</t>
  </si>
  <si>
    <t>Krisjanis Liepa</t>
  </si>
  <si>
    <t>Agate Zalite</t>
  </si>
  <si>
    <t>Evija Siksna</t>
  </si>
  <si>
    <t>Inars Dubkevics</t>
  </si>
  <si>
    <t>Eduards Lapsins</t>
  </si>
  <si>
    <t>Janis Valdmanis</t>
  </si>
  <si>
    <t>Kitija Dzilnina</t>
  </si>
  <si>
    <t>Liga Ilona Denisenoka</t>
  </si>
  <si>
    <t>Irina Barene</t>
  </si>
  <si>
    <t>Karlis Vaivars</t>
  </si>
  <si>
    <t>Janis Apsitis</t>
  </si>
  <si>
    <t>Kristaps Ozolins</t>
  </si>
  <si>
    <t>Anete Kreicberga</t>
  </si>
  <si>
    <t>Marina Rjabkova</t>
  </si>
  <si>
    <t>Ylva Smeds</t>
  </si>
  <si>
    <t>Kalle Penttinen</t>
  </si>
  <si>
    <t>Jussi Martola</t>
  </si>
  <si>
    <t>Adrian Lasen</t>
  </si>
  <si>
    <t>Diana-57</t>
  </si>
  <si>
    <t>TeJa</t>
  </si>
  <si>
    <t>Hanna Lehtomäki</t>
  </si>
  <si>
    <t>Elina Sorsa</t>
  </si>
  <si>
    <t>KyJo</t>
  </si>
  <si>
    <t>Oskar Smeds</t>
  </si>
  <si>
    <t>Eetu Mäki-Paavola</t>
  </si>
  <si>
    <t>KuRy</t>
  </si>
  <si>
    <t>Miska Panttila</t>
  </si>
  <si>
    <t>Hugo Holm</t>
  </si>
  <si>
    <t>Mirjam Tuokkola</t>
  </si>
  <si>
    <t>Sofia Ketola</t>
  </si>
  <si>
    <t>Saima Härmänmaa</t>
  </si>
  <si>
    <t>Ari Tuokkola</t>
  </si>
  <si>
    <t>Andrei Gerassimov</t>
  </si>
  <si>
    <r>
      <t>Rait Zirnask</t>
    </r>
    <r>
      <rPr>
        <b/>
        <sz val="10"/>
        <color indexed="10"/>
        <rFont val="Arial"/>
        <family val="2"/>
      </rPr>
      <t xml:space="preserve"> </t>
    </r>
  </si>
  <si>
    <t xml:space="preserve">Haralds Bensons </t>
  </si>
  <si>
    <t>Kaius Kand</t>
  </si>
  <si>
    <t>Türi Vibukool</t>
  </si>
  <si>
    <t>Robin Reidma</t>
  </si>
  <si>
    <t>Kristel Täker</t>
  </si>
  <si>
    <t>Reet Kand</t>
  </si>
  <si>
    <t>Türi vibukool</t>
  </si>
  <si>
    <t>1A</t>
  </si>
  <si>
    <t>1C</t>
  </si>
  <si>
    <t>1D</t>
  </si>
  <si>
    <t>2A</t>
  </si>
  <si>
    <t>2C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</si>
  <si>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</si>
  <si>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</si>
  <si>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</si>
  <si>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</si>
  <si>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</si>
  <si>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</si>
  <si>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</si>
  <si>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</si>
  <si>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</si>
  <si>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</si>
  <si>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</si>
  <si>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</si>
  <si>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</si>
  <si>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</si>
  <si>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</si>
  <si>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</si>
  <si>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</si>
  <si>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</si>
  <si>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</si>
  <si>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2D</t>
  </si>
  <si>
    <t>4D</t>
  </si>
  <si>
    <t>5D</t>
  </si>
  <si>
    <t>6D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</si>
  <si>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</si>
  <si>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</si>
  <si>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</si>
  <si>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</si>
  <si>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</si>
  <si>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</si>
  <si>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</si>
  <si>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</si>
  <si>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</si>
  <si>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</si>
  <si>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</si>
  <si>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</si>
  <si>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</si>
  <si>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10D</t>
  </si>
  <si>
    <t>13B</t>
  </si>
  <si>
    <t>13C</t>
  </si>
  <si>
    <t>13D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</si>
  <si>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</si>
  <si>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</si>
  <si>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</si>
  <si>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</si>
  <si>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</si>
  <si>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</si>
  <si>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</si>
  <si>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</si>
  <si>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</si>
  <si>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16D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</si>
  <si>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</si>
  <si>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</si>
  <si>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</si>
  <si>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</si>
  <si>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</si>
  <si>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</si>
  <si>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</si>
  <si>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</si>
  <si>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</si>
  <si>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</si>
  <si>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</si>
  <si>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</si>
  <si>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20D</t>
  </si>
  <si>
    <t>21A</t>
  </si>
  <si>
    <t>21B</t>
  </si>
  <si>
    <t>21C</t>
  </si>
  <si>
    <t>22A</t>
  </si>
  <si>
    <t>22B</t>
  </si>
  <si>
    <t>22D</t>
  </si>
  <si>
    <t>23A</t>
  </si>
  <si>
    <t>23B</t>
  </si>
  <si>
    <t>23C</t>
  </si>
  <si>
    <t>23D</t>
  </si>
  <si>
    <t>24B</t>
  </si>
  <si>
    <t>24C</t>
  </si>
  <si>
    <t>24D</t>
  </si>
  <si>
    <t>25A</t>
  </si>
  <si>
    <t>25B</t>
  </si>
  <si>
    <t>25C</t>
  </si>
  <si>
    <t>25D</t>
  </si>
  <si>
    <t>26A</t>
  </si>
  <si>
    <t>26B</t>
  </si>
  <si>
    <t>26C</t>
  </si>
  <si>
    <t>26D</t>
  </si>
  <si>
    <t>27B</t>
  </si>
  <si>
    <t>27C</t>
  </si>
  <si>
    <t>27D</t>
  </si>
  <si>
    <t>28A</t>
  </si>
  <si>
    <t>28B</t>
  </si>
  <si>
    <t>28C</t>
  </si>
  <si>
    <t>28D</t>
  </si>
  <si>
    <t>29A</t>
  </si>
  <si>
    <t>29B</t>
  </si>
  <si>
    <t>29C</t>
  </si>
  <si>
    <t>29D</t>
  </si>
  <si>
    <t>30A</t>
  </si>
  <si>
    <t>30B</t>
  </si>
  <si>
    <t>30C</t>
  </si>
  <si>
    <t>30D</t>
  </si>
  <si>
    <t>30E</t>
  </si>
  <si>
    <t>Sportvibu mehed:</t>
  </si>
  <si>
    <t>Sportvibu naised:</t>
  </si>
  <si>
    <t>Plokkvibu mehed:</t>
  </si>
  <si>
    <t>Plokkvibu naised:</t>
  </si>
  <si>
    <t>SPORTVIBU NAISED</t>
  </si>
  <si>
    <t>ASETUS</t>
  </si>
  <si>
    <t>1/8</t>
  </si>
  <si>
    <t>SEERIAPUNKTID</t>
  </si>
  <si>
    <t>1/4</t>
  </si>
  <si>
    <t>1/2</t>
  </si>
  <si>
    <t>FINAAL</t>
  </si>
  <si>
    <t>Matt 8</t>
  </si>
  <si>
    <t>Matt 9</t>
  </si>
  <si>
    <t>Matt 11</t>
  </si>
  <si>
    <t>Matt 12</t>
  </si>
  <si>
    <t>3.-4. KOHT</t>
  </si>
  <si>
    <t>SPORTVIBU MEHED</t>
  </si>
  <si>
    <t>Matt 1</t>
  </si>
  <si>
    <t>Matt 2</t>
  </si>
  <si>
    <t>Matt 3</t>
  </si>
  <si>
    <t>Matt 4</t>
  </si>
  <si>
    <t>Matt 5</t>
  </si>
  <si>
    <t>Matt 6</t>
  </si>
  <si>
    <t>Matt 7</t>
  </si>
  <si>
    <t>Matt 10</t>
  </si>
  <si>
    <t>Matt 13</t>
  </si>
  <si>
    <t>Matt 14</t>
  </si>
  <si>
    <t>PLOKKVIBU NAISED</t>
  </si>
  <si>
    <t>1. koht</t>
  </si>
  <si>
    <t>2. koht</t>
  </si>
  <si>
    <t>VAISTUVIBU NAISED</t>
  </si>
  <si>
    <t>VAISTUVIBU MEHED</t>
  </si>
  <si>
    <t>Vaistuvibu mehed:</t>
  </si>
  <si>
    <t>Vaistuvibu naised:</t>
  </si>
  <si>
    <t>PLOKKVIBU MEHED</t>
  </si>
  <si>
    <t>7D</t>
  </si>
  <si>
    <t>Magnus Pärk</t>
  </si>
  <si>
    <t>Siia lehele on vaja teha ainult copy/paste ja kopeerida eelringide lõplikud paremusjärjestused (ainult nimed kollase taustaga alale)</t>
  </si>
  <si>
    <t>Sten Sihver</t>
  </si>
  <si>
    <t>Karl Oskar Paju</t>
  </si>
  <si>
    <t>SPORTVIBU JUUNIORID MEHED/NAISED</t>
  </si>
  <si>
    <t>Matt 15</t>
  </si>
  <si>
    <t>Matt 16</t>
  </si>
  <si>
    <t>Matt 17</t>
  </si>
  <si>
    <t>Matt 18</t>
  </si>
  <si>
    <t>Matt 19</t>
  </si>
  <si>
    <t>Matt 20</t>
  </si>
  <si>
    <t>VAISTUVIBU KADETID NAISED</t>
  </si>
  <si>
    <t>Matt 21</t>
  </si>
  <si>
    <t>Vaistuvibu kadetid naised:</t>
  </si>
  <si>
    <t>Sportvibu jun mehed/naised:</t>
  </si>
  <si>
    <t>SPORTVIBU KADETID MEHED</t>
  </si>
  <si>
    <t>SPORTVIBU KADETID NAISED</t>
  </si>
  <si>
    <t>Sportvibu kadett mehed:</t>
  </si>
  <si>
    <t>Sportvibu kadett naised:</t>
  </si>
  <si>
    <t>Matt 22</t>
  </si>
  <si>
    <t>Matt 23</t>
  </si>
  <si>
    <t>Matt 24</t>
  </si>
  <si>
    <t>Matt 25</t>
  </si>
  <si>
    <t>Matt 26</t>
  </si>
  <si>
    <t>Matt 27</t>
  </si>
  <si>
    <t>Rimma Matvejeva</t>
  </si>
  <si>
    <t>24E</t>
  </si>
  <si>
    <t>Karoli Luige</t>
  </si>
  <si>
    <t>Karolin Puusepp</t>
  </si>
  <si>
    <t xml:space="preserve">Ieva Melle </t>
  </si>
  <si>
    <t>10-"13"</t>
  </si>
  <si>
    <t>10-"11"</t>
  </si>
  <si>
    <t>VAISTUVIBU TIDETID POISID</t>
  </si>
  <si>
    <t>Edvards Grinpukalns</t>
  </si>
  <si>
    <t>vaba</t>
  </si>
  <si>
    <t>Jevgeni Ikka</t>
  </si>
  <si>
    <t>5  (8)</t>
  </si>
  <si>
    <t>5  (8*)</t>
  </si>
  <si>
    <t>5 (8)</t>
  </si>
  <si>
    <t>5  (7)</t>
  </si>
  <si>
    <t>Edgars Šilovs</t>
  </si>
  <si>
    <t>KADETT</t>
  </si>
  <si>
    <t>1. Janis Apsitis</t>
  </si>
  <si>
    <t>632 -1</t>
  </si>
  <si>
    <t>6 - I</t>
  </si>
  <si>
    <t>2.</t>
  </si>
  <si>
    <t>623-2</t>
  </si>
  <si>
    <t>5 -II</t>
  </si>
  <si>
    <t>3.</t>
  </si>
  <si>
    <t>595-6</t>
  </si>
  <si>
    <t>6-III</t>
  </si>
  <si>
    <t>4. Eduards Lapsins</t>
  </si>
  <si>
    <t>612-4</t>
  </si>
  <si>
    <t>4-IV</t>
  </si>
  <si>
    <t xml:space="preserve">5. </t>
  </si>
  <si>
    <t>617-3</t>
  </si>
  <si>
    <t>5(8)</t>
  </si>
  <si>
    <t>6.</t>
  </si>
  <si>
    <t>578-8</t>
  </si>
  <si>
    <t xml:space="preserve">7. </t>
  </si>
  <si>
    <t>610-5</t>
  </si>
  <si>
    <t>582-7</t>
  </si>
  <si>
    <t xml:space="preserve">9. </t>
  </si>
  <si>
    <t>9.</t>
  </si>
  <si>
    <t>finaalid</t>
  </si>
  <si>
    <t xml:space="preserve">1. </t>
  </si>
  <si>
    <t>604-I</t>
  </si>
  <si>
    <t>6-I</t>
  </si>
  <si>
    <t>Ieva Melle</t>
  </si>
  <si>
    <t>574-3</t>
  </si>
  <si>
    <t>3. Rimma Matvejeva</t>
  </si>
  <si>
    <t>563-5</t>
  </si>
  <si>
    <t>0-II</t>
  </si>
  <si>
    <t>0-III</t>
  </si>
  <si>
    <t>4.</t>
  </si>
  <si>
    <t>584-2</t>
  </si>
  <si>
    <t>0-4</t>
  </si>
  <si>
    <t>5.</t>
  </si>
  <si>
    <t>569-4</t>
  </si>
  <si>
    <t>529-7</t>
  </si>
  <si>
    <t>528-8</t>
  </si>
  <si>
    <t>8.</t>
  </si>
  <si>
    <t>7.</t>
  </si>
  <si>
    <t>490-11</t>
  </si>
  <si>
    <t>513-9</t>
  </si>
  <si>
    <t>535-6</t>
  </si>
  <si>
    <t>495.10</t>
  </si>
  <si>
    <t>462.12</t>
  </si>
  <si>
    <t>1.</t>
  </si>
  <si>
    <t>618-I</t>
  </si>
  <si>
    <t>588-2</t>
  </si>
  <si>
    <t>565-3</t>
  </si>
  <si>
    <t>546-4</t>
  </si>
  <si>
    <t>528-5</t>
  </si>
  <si>
    <t>525-6</t>
  </si>
  <si>
    <t>510-7</t>
  </si>
  <si>
    <t>508-8</t>
  </si>
  <si>
    <t>484-9</t>
  </si>
  <si>
    <t>621-I</t>
  </si>
  <si>
    <t>601-2</t>
  </si>
  <si>
    <t>595-3</t>
  </si>
  <si>
    <t>534-4</t>
  </si>
  <si>
    <t>532-5</t>
  </si>
  <si>
    <t>517-6</t>
  </si>
  <si>
    <t>458-9</t>
  </si>
  <si>
    <t>468-7</t>
  </si>
  <si>
    <t>453-10</t>
  </si>
  <si>
    <t>459-8</t>
  </si>
  <si>
    <t>410-11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</si>
</sst>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14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4" fillId="0" borderId="17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Alignment="1">
      <alignment horizontal="center" vertical="center" textRotation="180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1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 vertical="center" textRotation="180" shrinkToFit="1"/>
    </xf>
    <xf numFmtId="49" fontId="1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textRotation="180" shrinkToFit="1"/>
    </xf>
    <xf numFmtId="49" fontId="12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49" fontId="12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31">
      <selection activeCell="L71" sqref="L71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23.421875" style="0" customWidth="1"/>
    <col min="4" max="4" width="6.57421875" style="1" hidden="1" customWidth="1"/>
    <col min="5" max="5" width="23.00390625" style="0" bestFit="1" customWidth="1"/>
    <col min="6" max="11" width="5.140625" style="1" hidden="1" customWidth="1"/>
    <col min="12" max="12" width="7.28125" style="0" customWidth="1"/>
    <col min="13" max="18" width="5.140625" style="0" hidden="1" customWidth="1"/>
    <col min="19" max="19" width="7.421875" style="0" customWidth="1"/>
    <col min="20" max="20" width="7.8515625" style="0" customWidth="1"/>
    <col min="21" max="21" width="6.57421875" style="0" customWidth="1"/>
  </cols>
  <sheetData>
    <row r="1" spans="2:20" ht="18.75" customHeight="1">
      <c r="B1" s="2" t="s">
        <v>33</v>
      </c>
      <c r="C1" s="2"/>
      <c r="D1" s="3"/>
      <c r="E1" s="4"/>
      <c r="P1" s="1"/>
      <c r="Q1" s="1"/>
      <c r="R1" s="1"/>
      <c r="S1" s="1"/>
      <c r="T1" s="1"/>
    </row>
    <row r="3" ht="15.75">
      <c r="B3" s="5" t="s">
        <v>17</v>
      </c>
    </row>
    <row r="4" spans="2:21" ht="33.75" customHeight="1">
      <c r="B4" s="6" t="s">
        <v>0</v>
      </c>
      <c r="C4" s="7" t="s">
        <v>62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3" t="s">
        <v>15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23" t="s">
        <v>15</v>
      </c>
      <c r="T4" s="8" t="s">
        <v>10</v>
      </c>
      <c r="U4" s="7" t="s">
        <v>11</v>
      </c>
    </row>
    <row r="5" spans="2:21" ht="12.75">
      <c r="B5" s="10" t="s">
        <v>173</v>
      </c>
      <c r="C5" s="11" t="s">
        <v>137</v>
      </c>
      <c r="D5" s="12"/>
      <c r="E5" s="13" t="s">
        <v>124</v>
      </c>
      <c r="F5" s="14">
        <v>50</v>
      </c>
      <c r="G5" s="14">
        <v>52</v>
      </c>
      <c r="H5" s="14">
        <v>57</v>
      </c>
      <c r="I5" s="14">
        <v>56</v>
      </c>
      <c r="J5" s="14">
        <v>54</v>
      </c>
      <c r="K5" s="14">
        <v>45</v>
      </c>
      <c r="L5" s="14">
        <f aca="true" t="shared" si="0" ref="L5:L18">SUM(F5:K5)</f>
        <v>314</v>
      </c>
      <c r="M5" s="14">
        <v>57</v>
      </c>
      <c r="N5" s="14">
        <v>53</v>
      </c>
      <c r="O5" s="14">
        <v>53</v>
      </c>
      <c r="P5" s="14">
        <v>54</v>
      </c>
      <c r="Q5" s="14">
        <v>50</v>
      </c>
      <c r="R5" s="14">
        <v>51</v>
      </c>
      <c r="S5" s="14">
        <f aca="true" t="shared" si="1" ref="S5:S18">SUM(M5:R5)</f>
        <v>318</v>
      </c>
      <c r="T5" s="14">
        <f aca="true" t="shared" si="2" ref="T5:T18">L5+S5</f>
        <v>632</v>
      </c>
      <c r="U5" s="15" t="s">
        <v>21</v>
      </c>
    </row>
    <row r="6" spans="2:21" ht="12.75">
      <c r="B6" s="10" t="s">
        <v>168</v>
      </c>
      <c r="C6" s="11" t="s">
        <v>51</v>
      </c>
      <c r="D6" s="12"/>
      <c r="E6" s="13" t="s">
        <v>52</v>
      </c>
      <c r="F6" s="14">
        <v>53</v>
      </c>
      <c r="G6" s="14">
        <v>51</v>
      </c>
      <c r="H6" s="14">
        <v>53</v>
      </c>
      <c r="I6" s="14">
        <v>50</v>
      </c>
      <c r="J6" s="14">
        <v>55</v>
      </c>
      <c r="K6" s="14">
        <v>48</v>
      </c>
      <c r="L6" s="14">
        <f t="shared" si="0"/>
        <v>310</v>
      </c>
      <c r="M6" s="14">
        <v>47</v>
      </c>
      <c r="N6" s="14">
        <v>53</v>
      </c>
      <c r="O6" s="14">
        <v>54</v>
      </c>
      <c r="P6" s="14">
        <v>55</v>
      </c>
      <c r="Q6" s="14">
        <v>53</v>
      </c>
      <c r="R6" s="14">
        <v>51</v>
      </c>
      <c r="S6" s="14">
        <f t="shared" si="1"/>
        <v>313</v>
      </c>
      <c r="T6" s="14">
        <f t="shared" si="2"/>
        <v>623</v>
      </c>
      <c r="U6" s="15" t="s">
        <v>22</v>
      </c>
    </row>
    <row r="7" spans="2:21" ht="12.75">
      <c r="B7" s="10" t="s">
        <v>174</v>
      </c>
      <c r="C7" s="11" t="s">
        <v>103</v>
      </c>
      <c r="D7" s="12"/>
      <c r="E7" s="13" t="s">
        <v>104</v>
      </c>
      <c r="F7" s="14">
        <v>51</v>
      </c>
      <c r="G7" s="14">
        <v>52</v>
      </c>
      <c r="H7" s="14">
        <v>52</v>
      </c>
      <c r="I7" s="14">
        <v>50</v>
      </c>
      <c r="J7" s="14">
        <v>51</v>
      </c>
      <c r="K7" s="14">
        <v>51</v>
      </c>
      <c r="L7" s="22">
        <f t="shared" si="0"/>
        <v>307</v>
      </c>
      <c r="M7" s="22">
        <v>53</v>
      </c>
      <c r="N7" s="22">
        <v>53</v>
      </c>
      <c r="O7" s="22">
        <v>52</v>
      </c>
      <c r="P7" s="22">
        <v>55</v>
      </c>
      <c r="Q7" s="22">
        <v>46</v>
      </c>
      <c r="R7" s="22">
        <v>51</v>
      </c>
      <c r="S7" s="22">
        <f t="shared" si="1"/>
        <v>310</v>
      </c>
      <c r="T7" s="14">
        <f t="shared" si="2"/>
        <v>617</v>
      </c>
      <c r="U7" s="15" t="s">
        <v>23</v>
      </c>
    </row>
    <row r="8" spans="2:21" ht="12.75">
      <c r="B8" s="10" t="s">
        <v>177</v>
      </c>
      <c r="C8" s="11" t="s">
        <v>131</v>
      </c>
      <c r="D8" s="12"/>
      <c r="E8" s="13" t="s">
        <v>124</v>
      </c>
      <c r="F8" s="14">
        <v>53</v>
      </c>
      <c r="G8" s="14">
        <v>52</v>
      </c>
      <c r="H8" s="14">
        <v>52</v>
      </c>
      <c r="I8" s="14">
        <v>55</v>
      </c>
      <c r="J8" s="14">
        <v>55</v>
      </c>
      <c r="K8" s="14">
        <v>54</v>
      </c>
      <c r="L8" s="14">
        <f t="shared" si="0"/>
        <v>321</v>
      </c>
      <c r="M8" s="14">
        <v>41</v>
      </c>
      <c r="N8" s="14">
        <v>44</v>
      </c>
      <c r="O8" s="14">
        <v>53</v>
      </c>
      <c r="P8" s="14">
        <v>51</v>
      </c>
      <c r="Q8" s="14">
        <v>48</v>
      </c>
      <c r="R8" s="14">
        <v>54</v>
      </c>
      <c r="S8" s="14">
        <f t="shared" si="1"/>
        <v>291</v>
      </c>
      <c r="T8" s="14">
        <f t="shared" si="2"/>
        <v>612</v>
      </c>
      <c r="U8" s="15">
        <v>4</v>
      </c>
    </row>
    <row r="9" spans="2:21" ht="12.75">
      <c r="B9" s="10" t="s">
        <v>169</v>
      </c>
      <c r="C9" s="11" t="s">
        <v>60</v>
      </c>
      <c r="D9" s="12"/>
      <c r="E9" s="13" t="s">
        <v>61</v>
      </c>
      <c r="F9" s="14">
        <v>52</v>
      </c>
      <c r="G9" s="14">
        <v>55</v>
      </c>
      <c r="H9" s="14">
        <v>54</v>
      </c>
      <c r="I9" s="14">
        <v>47</v>
      </c>
      <c r="J9" s="14">
        <v>47</v>
      </c>
      <c r="K9" s="14">
        <v>46</v>
      </c>
      <c r="L9" s="14">
        <f t="shared" si="0"/>
        <v>301</v>
      </c>
      <c r="M9" s="14">
        <v>55</v>
      </c>
      <c r="N9" s="14">
        <v>49</v>
      </c>
      <c r="O9" s="14">
        <v>50</v>
      </c>
      <c r="P9" s="14">
        <v>52</v>
      </c>
      <c r="Q9" s="14">
        <v>48</v>
      </c>
      <c r="R9" s="14">
        <v>55</v>
      </c>
      <c r="S9" s="14">
        <f t="shared" si="1"/>
        <v>309</v>
      </c>
      <c r="T9" s="14">
        <f t="shared" si="2"/>
        <v>610</v>
      </c>
      <c r="U9" s="15">
        <v>5</v>
      </c>
    </row>
    <row r="10" spans="2:21" ht="12.75">
      <c r="B10" s="10" t="s">
        <v>170</v>
      </c>
      <c r="C10" s="11" t="s">
        <v>63</v>
      </c>
      <c r="D10" s="12"/>
      <c r="E10" s="13" t="s">
        <v>64</v>
      </c>
      <c r="F10" s="14">
        <v>41</v>
      </c>
      <c r="G10" s="14">
        <v>50</v>
      </c>
      <c r="H10" s="14">
        <v>52</v>
      </c>
      <c r="I10" s="14">
        <v>54</v>
      </c>
      <c r="J10" s="14">
        <v>49</v>
      </c>
      <c r="K10" s="14">
        <v>47</v>
      </c>
      <c r="L10" s="14">
        <f t="shared" si="0"/>
        <v>293</v>
      </c>
      <c r="M10" s="14">
        <v>44</v>
      </c>
      <c r="N10" s="14">
        <v>52</v>
      </c>
      <c r="O10" s="14">
        <v>49</v>
      </c>
      <c r="P10" s="14">
        <v>52</v>
      </c>
      <c r="Q10" s="14">
        <v>50</v>
      </c>
      <c r="R10" s="14">
        <v>55</v>
      </c>
      <c r="S10" s="14">
        <f t="shared" si="1"/>
        <v>302</v>
      </c>
      <c r="T10" s="14">
        <f t="shared" si="2"/>
        <v>595</v>
      </c>
      <c r="U10" s="15">
        <v>6</v>
      </c>
    </row>
    <row r="11" spans="2:21" ht="12.75">
      <c r="B11" s="10" t="s">
        <v>176</v>
      </c>
      <c r="C11" s="11" t="s">
        <v>130</v>
      </c>
      <c r="D11" s="12"/>
      <c r="E11" s="13" t="s">
        <v>124</v>
      </c>
      <c r="F11" s="14">
        <v>44</v>
      </c>
      <c r="G11" s="14">
        <v>50</v>
      </c>
      <c r="H11" s="14">
        <v>54</v>
      </c>
      <c r="I11" s="14">
        <v>49</v>
      </c>
      <c r="J11" s="14">
        <v>44</v>
      </c>
      <c r="K11" s="14">
        <v>46</v>
      </c>
      <c r="L11" s="14">
        <f t="shared" si="0"/>
        <v>287</v>
      </c>
      <c r="M11" s="14">
        <v>47</v>
      </c>
      <c r="N11" s="14">
        <v>53</v>
      </c>
      <c r="O11" s="14">
        <v>48</v>
      </c>
      <c r="P11" s="14">
        <v>53</v>
      </c>
      <c r="Q11" s="14">
        <v>46</v>
      </c>
      <c r="R11" s="14">
        <v>48</v>
      </c>
      <c r="S11" s="14">
        <f t="shared" si="1"/>
        <v>295</v>
      </c>
      <c r="T11" s="14">
        <f t="shared" si="2"/>
        <v>582</v>
      </c>
      <c r="U11" s="15">
        <v>7</v>
      </c>
    </row>
    <row r="12" spans="2:21" ht="12.75">
      <c r="B12" s="10" t="s">
        <v>192</v>
      </c>
      <c r="C12" s="11" t="s">
        <v>101</v>
      </c>
      <c r="D12" s="12"/>
      <c r="E12" s="13" t="s">
        <v>102</v>
      </c>
      <c r="F12" s="14">
        <v>49</v>
      </c>
      <c r="G12" s="14">
        <v>51</v>
      </c>
      <c r="H12" s="14">
        <v>47</v>
      </c>
      <c r="I12" s="14">
        <v>50</v>
      </c>
      <c r="J12" s="14">
        <v>45</v>
      </c>
      <c r="K12" s="14">
        <v>47</v>
      </c>
      <c r="L12" s="14">
        <f t="shared" si="0"/>
        <v>289</v>
      </c>
      <c r="M12" s="14">
        <v>47</v>
      </c>
      <c r="N12" s="14">
        <v>49</v>
      </c>
      <c r="O12" s="14">
        <v>50</v>
      </c>
      <c r="P12" s="14">
        <v>50</v>
      </c>
      <c r="Q12" s="14">
        <v>43</v>
      </c>
      <c r="R12" s="14">
        <v>50</v>
      </c>
      <c r="S12" s="14">
        <f t="shared" si="1"/>
        <v>289</v>
      </c>
      <c r="T12" s="14">
        <f t="shared" si="2"/>
        <v>578</v>
      </c>
      <c r="U12" s="15">
        <v>8</v>
      </c>
    </row>
    <row r="13" spans="2:21" ht="12.75">
      <c r="B13" s="10" t="s">
        <v>175</v>
      </c>
      <c r="C13" s="11" t="s">
        <v>105</v>
      </c>
      <c r="D13" s="12"/>
      <c r="E13" s="13" t="s">
        <v>69</v>
      </c>
      <c r="F13" s="14">
        <v>50</v>
      </c>
      <c r="G13" s="14">
        <v>50</v>
      </c>
      <c r="H13" s="14">
        <v>52</v>
      </c>
      <c r="I13" s="14">
        <v>48</v>
      </c>
      <c r="J13" s="14">
        <v>45</v>
      </c>
      <c r="K13" s="14">
        <v>39</v>
      </c>
      <c r="L13" s="14">
        <f t="shared" si="0"/>
        <v>284</v>
      </c>
      <c r="M13" s="14">
        <v>46</v>
      </c>
      <c r="N13" s="14">
        <v>50</v>
      </c>
      <c r="O13" s="14">
        <v>42</v>
      </c>
      <c r="P13" s="14">
        <v>51</v>
      </c>
      <c r="Q13" s="14">
        <v>50</v>
      </c>
      <c r="R13" s="14">
        <v>50</v>
      </c>
      <c r="S13" s="14">
        <f t="shared" si="1"/>
        <v>289</v>
      </c>
      <c r="T13" s="14">
        <f t="shared" si="2"/>
        <v>573</v>
      </c>
      <c r="U13" s="15">
        <v>9</v>
      </c>
    </row>
    <row r="14" spans="2:21" ht="12.75">
      <c r="B14" s="10" t="s">
        <v>172</v>
      </c>
      <c r="C14" s="11" t="s">
        <v>83</v>
      </c>
      <c r="D14" s="12"/>
      <c r="E14" s="13" t="s">
        <v>84</v>
      </c>
      <c r="F14" s="14">
        <v>49</v>
      </c>
      <c r="G14" s="14">
        <v>42</v>
      </c>
      <c r="H14" s="14">
        <v>44</v>
      </c>
      <c r="I14" s="14">
        <v>46</v>
      </c>
      <c r="J14" s="14">
        <v>44</v>
      </c>
      <c r="K14" s="14">
        <v>52</v>
      </c>
      <c r="L14" s="14">
        <f t="shared" si="0"/>
        <v>277</v>
      </c>
      <c r="M14" s="14">
        <v>46</v>
      </c>
      <c r="N14" s="14">
        <v>41</v>
      </c>
      <c r="O14" s="14">
        <v>49</v>
      </c>
      <c r="P14" s="14">
        <v>43</v>
      </c>
      <c r="Q14" s="14">
        <v>48</v>
      </c>
      <c r="R14" s="14">
        <v>45</v>
      </c>
      <c r="S14" s="14">
        <f t="shared" si="1"/>
        <v>272</v>
      </c>
      <c r="T14" s="14">
        <f t="shared" si="2"/>
        <v>549</v>
      </c>
      <c r="U14" s="15">
        <v>10</v>
      </c>
    </row>
    <row r="15" spans="2:21" ht="12.75">
      <c r="B15" s="10" t="s">
        <v>193</v>
      </c>
      <c r="C15" s="11" t="s">
        <v>309</v>
      </c>
      <c r="D15" s="12"/>
      <c r="E15" s="13" t="s">
        <v>84</v>
      </c>
      <c r="F15" s="14">
        <v>43</v>
      </c>
      <c r="G15" s="14">
        <v>47</v>
      </c>
      <c r="H15" s="14">
        <v>44</v>
      </c>
      <c r="I15" s="14">
        <v>45</v>
      </c>
      <c r="J15" s="14">
        <v>42</v>
      </c>
      <c r="K15" s="14">
        <v>50</v>
      </c>
      <c r="L15" s="14">
        <f t="shared" si="0"/>
        <v>271</v>
      </c>
      <c r="M15" s="14">
        <v>46</v>
      </c>
      <c r="N15" s="14">
        <v>47</v>
      </c>
      <c r="O15" s="14">
        <v>49</v>
      </c>
      <c r="P15" s="14">
        <v>44</v>
      </c>
      <c r="Q15" s="14">
        <v>45</v>
      </c>
      <c r="R15" s="14">
        <v>47</v>
      </c>
      <c r="S15" s="14">
        <f t="shared" si="1"/>
        <v>278</v>
      </c>
      <c r="T15" s="14">
        <f t="shared" si="2"/>
        <v>549</v>
      </c>
      <c r="U15" s="15">
        <v>11</v>
      </c>
    </row>
    <row r="16" spans="2:21" ht="12.75">
      <c r="B16" s="10" t="s">
        <v>178</v>
      </c>
      <c r="C16" s="11" t="s">
        <v>159</v>
      </c>
      <c r="D16" s="12"/>
      <c r="E16" s="13" t="s">
        <v>52</v>
      </c>
      <c r="F16" s="14">
        <v>39</v>
      </c>
      <c r="G16" s="14">
        <v>37</v>
      </c>
      <c r="H16" s="14">
        <v>52</v>
      </c>
      <c r="I16" s="14">
        <v>45</v>
      </c>
      <c r="J16" s="14">
        <v>49</v>
      </c>
      <c r="K16" s="14">
        <v>43</v>
      </c>
      <c r="L16" s="14">
        <f t="shared" si="0"/>
        <v>265</v>
      </c>
      <c r="M16" s="14">
        <v>50</v>
      </c>
      <c r="N16" s="14">
        <v>43</v>
      </c>
      <c r="O16" s="14">
        <v>43</v>
      </c>
      <c r="P16" s="14">
        <v>46</v>
      </c>
      <c r="Q16" s="14">
        <v>46</v>
      </c>
      <c r="R16" s="14">
        <v>45</v>
      </c>
      <c r="S16" s="14">
        <f t="shared" si="1"/>
        <v>273</v>
      </c>
      <c r="T16" s="14">
        <f t="shared" si="2"/>
        <v>538</v>
      </c>
      <c r="U16" s="15">
        <v>12</v>
      </c>
    </row>
    <row r="17" spans="2:21" ht="12.75">
      <c r="B17" s="10" t="s">
        <v>171</v>
      </c>
      <c r="C17" s="11" t="s">
        <v>77</v>
      </c>
      <c r="D17" s="12"/>
      <c r="E17" s="13" t="s">
        <v>71</v>
      </c>
      <c r="F17" s="14">
        <v>39</v>
      </c>
      <c r="G17" s="14">
        <v>39</v>
      </c>
      <c r="H17" s="14">
        <v>45</v>
      </c>
      <c r="I17" s="14">
        <v>40</v>
      </c>
      <c r="J17" s="14">
        <v>40</v>
      </c>
      <c r="K17" s="14">
        <v>27</v>
      </c>
      <c r="L17" s="14">
        <f t="shared" si="0"/>
        <v>230</v>
      </c>
      <c r="M17" s="14">
        <v>45</v>
      </c>
      <c r="N17" s="14">
        <v>27</v>
      </c>
      <c r="O17" s="14">
        <v>38</v>
      </c>
      <c r="P17" s="14">
        <v>42</v>
      </c>
      <c r="Q17" s="14">
        <v>39</v>
      </c>
      <c r="R17" s="14">
        <v>42</v>
      </c>
      <c r="S17" s="14">
        <f t="shared" si="1"/>
        <v>233</v>
      </c>
      <c r="T17" s="14">
        <f t="shared" si="2"/>
        <v>463</v>
      </c>
      <c r="U17" s="15">
        <v>13</v>
      </c>
    </row>
    <row r="18" spans="2:21" ht="12.75">
      <c r="B18" s="10" t="s">
        <v>179</v>
      </c>
      <c r="C18" s="11" t="s">
        <v>138</v>
      </c>
      <c r="D18" s="12"/>
      <c r="E18" s="13" t="s">
        <v>124</v>
      </c>
      <c r="F18" s="14">
        <v>32</v>
      </c>
      <c r="G18" s="14">
        <v>23</v>
      </c>
      <c r="H18" s="14">
        <v>30</v>
      </c>
      <c r="I18" s="14">
        <v>34</v>
      </c>
      <c r="J18" s="14">
        <v>22</v>
      </c>
      <c r="K18" s="14">
        <v>17</v>
      </c>
      <c r="L18" s="14">
        <f t="shared" si="0"/>
        <v>158</v>
      </c>
      <c r="M18" s="14">
        <v>34</v>
      </c>
      <c r="N18" s="14">
        <v>45</v>
      </c>
      <c r="O18" s="14">
        <v>26</v>
      </c>
      <c r="P18" s="14">
        <v>12</v>
      </c>
      <c r="Q18" s="14">
        <v>40</v>
      </c>
      <c r="R18" s="14">
        <v>29</v>
      </c>
      <c r="S18" s="14">
        <f t="shared" si="1"/>
        <v>186</v>
      </c>
      <c r="T18" s="14">
        <f t="shared" si="2"/>
        <v>344</v>
      </c>
      <c r="U18" s="15">
        <v>14</v>
      </c>
    </row>
    <row r="19" spans="2:21" ht="12.75">
      <c r="B19" s="16"/>
      <c r="C19" s="17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</row>
    <row r="20" spans="2:20" ht="15" customHeight="1">
      <c r="B20" s="5" t="s">
        <v>18</v>
      </c>
      <c r="E20" s="4"/>
      <c r="P20" s="1"/>
      <c r="Q20" s="1"/>
      <c r="R20" s="1"/>
      <c r="S20" s="1"/>
      <c r="T20" s="1"/>
    </row>
    <row r="21" spans="2:21" ht="30.75" customHeight="1">
      <c r="B21" s="6" t="s">
        <v>0</v>
      </c>
      <c r="C21" s="7" t="s">
        <v>62</v>
      </c>
      <c r="D21" s="8" t="s">
        <v>2</v>
      </c>
      <c r="E21" s="7" t="s">
        <v>3</v>
      </c>
      <c r="F21" s="9" t="s">
        <v>4</v>
      </c>
      <c r="G21" s="9" t="s">
        <v>5</v>
      </c>
      <c r="H21" s="9" t="s">
        <v>6</v>
      </c>
      <c r="I21" s="9" t="s">
        <v>7</v>
      </c>
      <c r="J21" s="9" t="s">
        <v>8</v>
      </c>
      <c r="K21" s="9" t="s">
        <v>9</v>
      </c>
      <c r="L21" s="23" t="s">
        <v>15</v>
      </c>
      <c r="M21" s="9" t="s">
        <v>4</v>
      </c>
      <c r="N21" s="9" t="s">
        <v>5</v>
      </c>
      <c r="O21" s="9" t="s">
        <v>6</v>
      </c>
      <c r="P21" s="9" t="s">
        <v>7</v>
      </c>
      <c r="Q21" s="9" t="s">
        <v>8</v>
      </c>
      <c r="R21" s="9" t="s">
        <v>9</v>
      </c>
      <c r="S21" s="23" t="s">
        <v>15</v>
      </c>
      <c r="T21" s="8" t="s">
        <v>10</v>
      </c>
      <c r="U21" s="7" t="s">
        <v>11</v>
      </c>
    </row>
    <row r="22" spans="2:21" ht="12.75">
      <c r="B22" s="10" t="s">
        <v>187</v>
      </c>
      <c r="C22" s="11" t="s">
        <v>115</v>
      </c>
      <c r="D22" s="12"/>
      <c r="E22" s="13" t="s">
        <v>116</v>
      </c>
      <c r="F22" s="14">
        <v>42</v>
      </c>
      <c r="G22" s="14">
        <v>50</v>
      </c>
      <c r="H22" s="14">
        <v>47</v>
      </c>
      <c r="I22" s="14">
        <v>51</v>
      </c>
      <c r="J22" s="14">
        <v>56</v>
      </c>
      <c r="K22" s="14">
        <v>45</v>
      </c>
      <c r="L22" s="14">
        <f aca="true" t="shared" si="3" ref="L22:L33">SUM(F22:K22)</f>
        <v>291</v>
      </c>
      <c r="M22" s="14">
        <v>48</v>
      </c>
      <c r="N22" s="14">
        <v>52</v>
      </c>
      <c r="O22" s="14">
        <v>54</v>
      </c>
      <c r="P22" s="14">
        <v>53</v>
      </c>
      <c r="Q22" s="14">
        <v>54</v>
      </c>
      <c r="R22" s="14">
        <v>52</v>
      </c>
      <c r="S22" s="14">
        <f aca="true" t="shared" si="4" ref="S22:S33">SUM(M22:R22)</f>
        <v>313</v>
      </c>
      <c r="T22" s="14">
        <f aca="true" t="shared" si="5" ref="T22:T33">L22+S22</f>
        <v>604</v>
      </c>
      <c r="U22" s="15" t="s">
        <v>21</v>
      </c>
    </row>
    <row r="23" spans="2:21" ht="12.75">
      <c r="B23" s="10" t="s">
        <v>183</v>
      </c>
      <c r="C23" s="11" t="s">
        <v>73</v>
      </c>
      <c r="D23" s="12"/>
      <c r="E23" s="13" t="s">
        <v>71</v>
      </c>
      <c r="F23" s="14">
        <v>52</v>
      </c>
      <c r="G23" s="14">
        <v>51</v>
      </c>
      <c r="H23" s="14">
        <v>43</v>
      </c>
      <c r="I23" s="14">
        <v>48</v>
      </c>
      <c r="J23" s="14">
        <v>46</v>
      </c>
      <c r="K23" s="14">
        <v>46</v>
      </c>
      <c r="L23" s="14">
        <f t="shared" si="3"/>
        <v>286</v>
      </c>
      <c r="M23" s="14">
        <v>49</v>
      </c>
      <c r="N23" s="14">
        <v>48</v>
      </c>
      <c r="O23" s="14">
        <v>50</v>
      </c>
      <c r="P23" s="14">
        <v>49</v>
      </c>
      <c r="Q23" s="14">
        <v>50</v>
      </c>
      <c r="R23" s="14">
        <v>52</v>
      </c>
      <c r="S23" s="14">
        <f t="shared" si="4"/>
        <v>298</v>
      </c>
      <c r="T23" s="14">
        <f t="shared" si="5"/>
        <v>584</v>
      </c>
      <c r="U23" s="15" t="s">
        <v>22</v>
      </c>
    </row>
    <row r="24" spans="2:21" ht="12.75">
      <c r="B24" s="10" t="s">
        <v>188</v>
      </c>
      <c r="C24" s="11" t="s">
        <v>338</v>
      </c>
      <c r="D24" s="12"/>
      <c r="E24" s="13" t="s">
        <v>124</v>
      </c>
      <c r="F24" s="14">
        <v>48</v>
      </c>
      <c r="G24" s="14">
        <v>47</v>
      </c>
      <c r="H24" s="14">
        <v>54</v>
      </c>
      <c r="I24" s="14">
        <v>52</v>
      </c>
      <c r="J24" s="14">
        <v>43</v>
      </c>
      <c r="K24" s="14">
        <v>45</v>
      </c>
      <c r="L24" s="14">
        <f t="shared" si="3"/>
        <v>289</v>
      </c>
      <c r="M24" s="14">
        <v>50</v>
      </c>
      <c r="N24" s="14">
        <v>44</v>
      </c>
      <c r="O24" s="14">
        <v>48</v>
      </c>
      <c r="P24" s="14">
        <v>50</v>
      </c>
      <c r="Q24" s="14">
        <v>48</v>
      </c>
      <c r="R24" s="14">
        <v>45</v>
      </c>
      <c r="S24" s="14">
        <f t="shared" si="4"/>
        <v>285</v>
      </c>
      <c r="T24" s="14">
        <f t="shared" si="5"/>
        <v>574</v>
      </c>
      <c r="U24" s="15" t="s">
        <v>23</v>
      </c>
    </row>
    <row r="25" spans="2:21" ht="12.75">
      <c r="B25" s="10" t="s">
        <v>180</v>
      </c>
      <c r="C25" s="11" t="s">
        <v>82</v>
      </c>
      <c r="D25" s="12"/>
      <c r="E25" s="13" t="s">
        <v>124</v>
      </c>
      <c r="F25" s="14">
        <v>42</v>
      </c>
      <c r="G25" s="14">
        <v>48</v>
      </c>
      <c r="H25" s="14">
        <v>55</v>
      </c>
      <c r="I25" s="14">
        <v>48</v>
      </c>
      <c r="J25" s="14">
        <v>51</v>
      </c>
      <c r="K25" s="14">
        <v>41</v>
      </c>
      <c r="L25" s="14">
        <f t="shared" si="3"/>
        <v>285</v>
      </c>
      <c r="M25" s="14">
        <v>46</v>
      </c>
      <c r="N25" s="14">
        <v>49</v>
      </c>
      <c r="O25" s="14">
        <v>45</v>
      </c>
      <c r="P25" s="14">
        <v>49</v>
      </c>
      <c r="Q25" s="14">
        <v>48</v>
      </c>
      <c r="R25" s="14">
        <v>47</v>
      </c>
      <c r="S25" s="14">
        <f t="shared" si="4"/>
        <v>284</v>
      </c>
      <c r="T25" s="14">
        <f t="shared" si="5"/>
        <v>569</v>
      </c>
      <c r="U25" s="15">
        <v>4</v>
      </c>
    </row>
    <row r="26" spans="2:21" ht="12.75">
      <c r="B26" s="10" t="s">
        <v>182</v>
      </c>
      <c r="C26" s="11" t="s">
        <v>334</v>
      </c>
      <c r="D26" s="12"/>
      <c r="E26" s="13" t="s">
        <v>124</v>
      </c>
      <c r="F26" s="14">
        <v>47</v>
      </c>
      <c r="G26" s="14">
        <v>43</v>
      </c>
      <c r="H26" s="14">
        <v>47</v>
      </c>
      <c r="I26" s="14">
        <v>48</v>
      </c>
      <c r="J26" s="14">
        <v>45</v>
      </c>
      <c r="K26" s="14">
        <v>48</v>
      </c>
      <c r="L26" s="14">
        <f t="shared" si="3"/>
        <v>278</v>
      </c>
      <c r="M26" s="14">
        <v>51</v>
      </c>
      <c r="N26" s="14">
        <v>44</v>
      </c>
      <c r="O26" s="14">
        <v>47</v>
      </c>
      <c r="P26" s="14">
        <v>48</v>
      </c>
      <c r="Q26" s="14">
        <v>43</v>
      </c>
      <c r="R26" s="14">
        <v>52</v>
      </c>
      <c r="S26" s="14">
        <f t="shared" si="4"/>
        <v>285</v>
      </c>
      <c r="T26" s="14">
        <f t="shared" si="5"/>
        <v>563</v>
      </c>
      <c r="U26" s="15">
        <v>5</v>
      </c>
    </row>
    <row r="27" spans="2:21" ht="12.75">
      <c r="B27" s="10" t="s">
        <v>308</v>
      </c>
      <c r="C27" s="11" t="s">
        <v>81</v>
      </c>
      <c r="D27" s="12"/>
      <c r="E27" s="13" t="s">
        <v>52</v>
      </c>
      <c r="F27" s="14">
        <v>37</v>
      </c>
      <c r="G27" s="14">
        <v>42</v>
      </c>
      <c r="H27" s="14">
        <v>41</v>
      </c>
      <c r="I27" s="14">
        <v>48</v>
      </c>
      <c r="J27" s="14">
        <v>44</v>
      </c>
      <c r="K27" s="14">
        <v>48</v>
      </c>
      <c r="L27" s="14">
        <f t="shared" si="3"/>
        <v>260</v>
      </c>
      <c r="M27" s="14">
        <v>41</v>
      </c>
      <c r="N27" s="14">
        <v>43</v>
      </c>
      <c r="O27" s="14">
        <v>49</v>
      </c>
      <c r="P27" s="14">
        <v>45</v>
      </c>
      <c r="Q27" s="14">
        <v>46</v>
      </c>
      <c r="R27" s="14">
        <v>51</v>
      </c>
      <c r="S27" s="14">
        <f t="shared" si="4"/>
        <v>275</v>
      </c>
      <c r="T27" s="14">
        <f t="shared" si="5"/>
        <v>535</v>
      </c>
      <c r="U27" s="15">
        <v>6</v>
      </c>
    </row>
    <row r="28" spans="1:21" ht="12.75">
      <c r="A28" s="24"/>
      <c r="B28" s="10" t="s">
        <v>185</v>
      </c>
      <c r="C28" s="11" t="s">
        <v>155</v>
      </c>
      <c r="D28" s="34"/>
      <c r="E28" s="13" t="s">
        <v>146</v>
      </c>
      <c r="F28" s="14">
        <v>49</v>
      </c>
      <c r="G28" s="14">
        <v>41</v>
      </c>
      <c r="H28" s="14">
        <v>39</v>
      </c>
      <c r="I28" s="14">
        <v>45</v>
      </c>
      <c r="J28" s="14">
        <v>42</v>
      </c>
      <c r="K28" s="14">
        <v>38</v>
      </c>
      <c r="L28" s="14">
        <f t="shared" si="3"/>
        <v>254</v>
      </c>
      <c r="M28" s="14">
        <v>44</v>
      </c>
      <c r="N28" s="14">
        <v>43</v>
      </c>
      <c r="O28" s="14">
        <v>43</v>
      </c>
      <c r="P28" s="14">
        <v>48</v>
      </c>
      <c r="Q28" s="14">
        <v>48</v>
      </c>
      <c r="R28" s="14">
        <v>49</v>
      </c>
      <c r="S28" s="14">
        <f t="shared" si="4"/>
        <v>275</v>
      </c>
      <c r="T28" s="14">
        <f t="shared" si="5"/>
        <v>529</v>
      </c>
      <c r="U28" s="15">
        <v>7</v>
      </c>
    </row>
    <row r="29" spans="2:21" ht="12.75">
      <c r="B29" s="10" t="s">
        <v>184</v>
      </c>
      <c r="C29" s="11" t="s">
        <v>134</v>
      </c>
      <c r="D29" s="12"/>
      <c r="E29" s="13" t="s">
        <v>124</v>
      </c>
      <c r="F29" s="14">
        <v>45</v>
      </c>
      <c r="G29" s="14">
        <v>43</v>
      </c>
      <c r="H29" s="14">
        <v>47</v>
      </c>
      <c r="I29" s="14">
        <v>42</v>
      </c>
      <c r="J29" s="14">
        <v>46</v>
      </c>
      <c r="K29" s="14">
        <v>35</v>
      </c>
      <c r="L29" s="14">
        <f t="shared" si="3"/>
        <v>258</v>
      </c>
      <c r="M29" s="14">
        <v>36</v>
      </c>
      <c r="N29" s="14">
        <v>52</v>
      </c>
      <c r="O29" s="14">
        <v>50</v>
      </c>
      <c r="P29" s="14">
        <v>49</v>
      </c>
      <c r="Q29" s="14">
        <v>49</v>
      </c>
      <c r="R29" s="14">
        <v>34</v>
      </c>
      <c r="S29" s="14">
        <f t="shared" si="4"/>
        <v>270</v>
      </c>
      <c r="T29" s="14">
        <f t="shared" si="5"/>
        <v>528</v>
      </c>
      <c r="U29" s="15">
        <v>8</v>
      </c>
    </row>
    <row r="30" spans="1:21" ht="12.75">
      <c r="A30" s="24"/>
      <c r="B30" s="10" t="s">
        <v>186</v>
      </c>
      <c r="C30" s="11" t="s">
        <v>139</v>
      </c>
      <c r="D30" s="12"/>
      <c r="E30" s="13" t="s">
        <v>124</v>
      </c>
      <c r="F30" s="14">
        <v>41</v>
      </c>
      <c r="G30" s="14">
        <v>43</v>
      </c>
      <c r="H30" s="14">
        <v>32</v>
      </c>
      <c r="I30" s="14">
        <v>41</v>
      </c>
      <c r="J30" s="14">
        <v>48</v>
      </c>
      <c r="K30" s="14">
        <v>44</v>
      </c>
      <c r="L30" s="14">
        <f t="shared" si="3"/>
        <v>249</v>
      </c>
      <c r="M30" s="14">
        <v>44</v>
      </c>
      <c r="N30" s="14">
        <v>41</v>
      </c>
      <c r="O30" s="14">
        <v>44</v>
      </c>
      <c r="P30" s="14">
        <v>44</v>
      </c>
      <c r="Q30" s="14">
        <v>40</v>
      </c>
      <c r="R30" s="14">
        <v>51</v>
      </c>
      <c r="S30" s="14">
        <f t="shared" si="4"/>
        <v>264</v>
      </c>
      <c r="T30" s="14">
        <f t="shared" si="5"/>
        <v>513</v>
      </c>
      <c r="U30" s="15">
        <v>9</v>
      </c>
    </row>
    <row r="31" spans="2:21" ht="12.75">
      <c r="B31" s="10" t="s">
        <v>195</v>
      </c>
      <c r="C31" s="11" t="s">
        <v>135</v>
      </c>
      <c r="D31" s="12"/>
      <c r="E31" s="13" t="s">
        <v>124</v>
      </c>
      <c r="F31" s="14">
        <v>37</v>
      </c>
      <c r="G31" s="14">
        <v>40</v>
      </c>
      <c r="H31" s="14">
        <v>34</v>
      </c>
      <c r="I31" s="14">
        <v>46</v>
      </c>
      <c r="J31" s="14">
        <v>46</v>
      </c>
      <c r="K31" s="14">
        <v>41</v>
      </c>
      <c r="L31" s="14">
        <f t="shared" si="3"/>
        <v>244</v>
      </c>
      <c r="M31" s="14">
        <v>42</v>
      </c>
      <c r="N31" s="14">
        <v>42</v>
      </c>
      <c r="O31" s="14">
        <v>44</v>
      </c>
      <c r="P31" s="14">
        <v>48</v>
      </c>
      <c r="Q31" s="14">
        <v>37</v>
      </c>
      <c r="R31" s="14">
        <v>38</v>
      </c>
      <c r="S31" s="14">
        <f t="shared" si="4"/>
        <v>251</v>
      </c>
      <c r="T31" s="14">
        <f t="shared" si="5"/>
        <v>495</v>
      </c>
      <c r="U31" s="15">
        <v>10</v>
      </c>
    </row>
    <row r="32" spans="2:21" ht="12.75">
      <c r="B32" s="10" t="s">
        <v>194</v>
      </c>
      <c r="C32" s="11" t="s">
        <v>140</v>
      </c>
      <c r="D32" s="12"/>
      <c r="E32" s="13" t="s">
        <v>124</v>
      </c>
      <c r="F32" s="14">
        <v>41</v>
      </c>
      <c r="G32" s="14">
        <v>50</v>
      </c>
      <c r="H32" s="14">
        <v>39</v>
      </c>
      <c r="I32" s="14">
        <v>30</v>
      </c>
      <c r="J32" s="14">
        <v>34</v>
      </c>
      <c r="K32" s="14">
        <v>38</v>
      </c>
      <c r="L32" s="14">
        <f t="shared" si="3"/>
        <v>232</v>
      </c>
      <c r="M32" s="14">
        <v>52</v>
      </c>
      <c r="N32" s="14">
        <v>49</v>
      </c>
      <c r="O32" s="14">
        <v>47</v>
      </c>
      <c r="P32" s="14">
        <v>45</v>
      </c>
      <c r="Q32" s="14">
        <v>31</v>
      </c>
      <c r="R32" s="14">
        <v>34</v>
      </c>
      <c r="S32" s="14">
        <f t="shared" si="4"/>
        <v>258</v>
      </c>
      <c r="T32" s="14">
        <f t="shared" si="5"/>
        <v>490</v>
      </c>
      <c r="U32" s="15">
        <v>11</v>
      </c>
    </row>
    <row r="33" spans="2:21" ht="12.75">
      <c r="B33" s="10" t="s">
        <v>181</v>
      </c>
      <c r="C33" s="11" t="s">
        <v>113</v>
      </c>
      <c r="D33" s="12"/>
      <c r="E33" s="13" t="s">
        <v>114</v>
      </c>
      <c r="F33" s="14">
        <v>39</v>
      </c>
      <c r="G33" s="14">
        <v>33</v>
      </c>
      <c r="H33" s="14">
        <v>48</v>
      </c>
      <c r="I33" s="14">
        <v>37</v>
      </c>
      <c r="J33" s="14">
        <v>43</v>
      </c>
      <c r="K33" s="14">
        <v>38</v>
      </c>
      <c r="L33" s="14">
        <f t="shared" si="3"/>
        <v>238</v>
      </c>
      <c r="M33" s="14">
        <v>50</v>
      </c>
      <c r="N33" s="14">
        <v>48</v>
      </c>
      <c r="O33" s="14">
        <v>43</v>
      </c>
      <c r="P33" s="14">
        <v>32</v>
      </c>
      <c r="Q33" s="14">
        <v>22</v>
      </c>
      <c r="R33" s="14">
        <v>29</v>
      </c>
      <c r="S33" s="14">
        <f t="shared" si="4"/>
        <v>224</v>
      </c>
      <c r="T33" s="14">
        <f t="shared" si="5"/>
        <v>462</v>
      </c>
      <c r="U33" s="15">
        <v>12</v>
      </c>
    </row>
    <row r="34" spans="1:21" ht="12.75">
      <c r="A34" s="24"/>
      <c r="B34" s="16"/>
      <c r="C34" s="17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</row>
    <row r="35" ht="15.75">
      <c r="B35" s="5" t="s">
        <v>40</v>
      </c>
    </row>
    <row r="36" spans="2:21" ht="36" customHeight="1">
      <c r="B36" s="6" t="s">
        <v>0</v>
      </c>
      <c r="C36" s="7" t="s">
        <v>62</v>
      </c>
      <c r="D36" s="8" t="s">
        <v>2</v>
      </c>
      <c r="E36" s="7" t="s">
        <v>3</v>
      </c>
      <c r="F36" s="9" t="s">
        <v>4</v>
      </c>
      <c r="G36" s="9" t="s">
        <v>5</v>
      </c>
      <c r="H36" s="9" t="s">
        <v>6</v>
      </c>
      <c r="I36" s="9" t="s">
        <v>7</v>
      </c>
      <c r="J36" s="9" t="s">
        <v>8</v>
      </c>
      <c r="K36" s="9" t="s">
        <v>9</v>
      </c>
      <c r="L36" s="23" t="s">
        <v>15</v>
      </c>
      <c r="M36" s="9" t="s">
        <v>4</v>
      </c>
      <c r="N36" s="9" t="s">
        <v>5</v>
      </c>
      <c r="O36" s="9" t="s">
        <v>6</v>
      </c>
      <c r="P36" s="9" t="s">
        <v>7</v>
      </c>
      <c r="Q36" s="9" t="s">
        <v>8</v>
      </c>
      <c r="R36" s="9" t="s">
        <v>9</v>
      </c>
      <c r="S36" s="23" t="s">
        <v>15</v>
      </c>
      <c r="T36" s="8" t="s">
        <v>10</v>
      </c>
      <c r="U36" s="7" t="s">
        <v>11</v>
      </c>
    </row>
    <row r="37" spans="2:21" ht="12.75">
      <c r="B37" s="10" t="s">
        <v>189</v>
      </c>
      <c r="C37" s="11" t="s">
        <v>53</v>
      </c>
      <c r="D37" s="12"/>
      <c r="E37" s="13" t="s">
        <v>52</v>
      </c>
      <c r="F37" s="14">
        <v>45</v>
      </c>
      <c r="G37" s="14">
        <v>32</v>
      </c>
      <c r="H37" s="14">
        <v>37</v>
      </c>
      <c r="I37" s="14">
        <v>38</v>
      </c>
      <c r="J37" s="14">
        <v>45</v>
      </c>
      <c r="K37" s="14">
        <v>36</v>
      </c>
      <c r="L37" s="14">
        <f>SUM(F37:K37)</f>
        <v>233</v>
      </c>
      <c r="M37" s="14">
        <v>45</v>
      </c>
      <c r="N37" s="14">
        <v>43</v>
      </c>
      <c r="O37" s="14">
        <v>35</v>
      </c>
      <c r="P37" s="14">
        <v>41</v>
      </c>
      <c r="Q37" s="14">
        <v>37</v>
      </c>
      <c r="R37" s="14">
        <v>42</v>
      </c>
      <c r="S37" s="14">
        <f>SUM(M37:R37)</f>
        <v>243</v>
      </c>
      <c r="T37" s="14">
        <f>L37+S37</f>
        <v>476</v>
      </c>
      <c r="U37" s="15" t="s">
        <v>21</v>
      </c>
    </row>
    <row r="38" spans="2:21" ht="12.75">
      <c r="B38" s="16"/>
      <c r="C38" s="17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</row>
    <row r="39" ht="15.75">
      <c r="B39" s="5" t="s">
        <v>41</v>
      </c>
    </row>
    <row r="40" spans="2:21" ht="35.25" customHeight="1">
      <c r="B40" s="6" t="s">
        <v>0</v>
      </c>
      <c r="C40" s="7" t="s">
        <v>62</v>
      </c>
      <c r="D40" s="8" t="s">
        <v>2</v>
      </c>
      <c r="E40" s="7" t="s">
        <v>3</v>
      </c>
      <c r="F40" s="9" t="s">
        <v>4</v>
      </c>
      <c r="G40" s="9" t="s">
        <v>5</v>
      </c>
      <c r="H40" s="9" t="s">
        <v>6</v>
      </c>
      <c r="I40" s="9" t="s">
        <v>7</v>
      </c>
      <c r="J40" s="9" t="s">
        <v>8</v>
      </c>
      <c r="K40" s="9" t="s">
        <v>9</v>
      </c>
      <c r="L40" s="23" t="s">
        <v>15</v>
      </c>
      <c r="M40" s="9" t="s">
        <v>4</v>
      </c>
      <c r="N40" s="9" t="s">
        <v>5</v>
      </c>
      <c r="O40" s="9" t="s">
        <v>6</v>
      </c>
      <c r="P40" s="9" t="s">
        <v>7</v>
      </c>
      <c r="Q40" s="9" t="s">
        <v>8</v>
      </c>
      <c r="R40" s="9" t="s">
        <v>9</v>
      </c>
      <c r="S40" s="23" t="s">
        <v>15</v>
      </c>
      <c r="T40" s="8" t="s">
        <v>10</v>
      </c>
      <c r="U40" s="7" t="s">
        <v>11</v>
      </c>
    </row>
    <row r="41" spans="2:21" ht="12.75">
      <c r="B41" s="10" t="s">
        <v>191</v>
      </c>
      <c r="C41" s="11" t="s">
        <v>117</v>
      </c>
      <c r="D41" s="12"/>
      <c r="E41" s="13" t="s">
        <v>116</v>
      </c>
      <c r="F41" s="14">
        <v>23</v>
      </c>
      <c r="G41" s="14">
        <v>46</v>
      </c>
      <c r="H41" s="14">
        <v>50</v>
      </c>
      <c r="I41" s="14">
        <v>35</v>
      </c>
      <c r="J41" s="14">
        <v>44</v>
      </c>
      <c r="K41" s="14">
        <v>48</v>
      </c>
      <c r="L41" s="14">
        <f>SUM(F41:K41)</f>
        <v>246</v>
      </c>
      <c r="M41" s="14">
        <v>50</v>
      </c>
      <c r="N41" s="14">
        <v>45</v>
      </c>
      <c r="O41" s="14">
        <v>48</v>
      </c>
      <c r="P41" s="14">
        <v>40</v>
      </c>
      <c r="Q41" s="14">
        <v>50</v>
      </c>
      <c r="R41" s="14">
        <v>47</v>
      </c>
      <c r="S41" s="14">
        <f>SUM(M41:R41)</f>
        <v>280</v>
      </c>
      <c r="T41" s="14">
        <f>L41+S41</f>
        <v>526</v>
      </c>
      <c r="U41" s="15" t="s">
        <v>21</v>
      </c>
    </row>
    <row r="42" spans="2:21" ht="12.75">
      <c r="B42" s="10" t="s">
        <v>190</v>
      </c>
      <c r="C42" s="11" t="s">
        <v>106</v>
      </c>
      <c r="D42" s="12"/>
      <c r="E42" s="13" t="s">
        <v>69</v>
      </c>
      <c r="F42" s="14">
        <v>37</v>
      </c>
      <c r="G42" s="14">
        <v>43</v>
      </c>
      <c r="H42" s="14">
        <v>28</v>
      </c>
      <c r="I42" s="14">
        <v>37</v>
      </c>
      <c r="J42" s="14">
        <v>30</v>
      </c>
      <c r="K42" s="14">
        <v>22</v>
      </c>
      <c r="L42" s="14">
        <f>SUM(F42:K42)</f>
        <v>197</v>
      </c>
      <c r="M42" s="14">
        <v>30</v>
      </c>
      <c r="N42" s="14">
        <v>35</v>
      </c>
      <c r="O42" s="14">
        <v>33</v>
      </c>
      <c r="P42" s="14">
        <v>21</v>
      </c>
      <c r="Q42" s="14">
        <v>24</v>
      </c>
      <c r="R42" s="14">
        <v>36</v>
      </c>
      <c r="S42" s="14">
        <f>SUM(M42:R42)</f>
        <v>179</v>
      </c>
      <c r="T42" s="14">
        <f>L42+S42</f>
        <v>376</v>
      </c>
      <c r="U42" s="15" t="s">
        <v>22</v>
      </c>
    </row>
    <row r="43" spans="2:21" ht="12.75">
      <c r="B43" s="16"/>
      <c r="C43" s="17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</row>
    <row r="44" ht="15.75">
      <c r="B44" s="5" t="s">
        <v>25</v>
      </c>
    </row>
    <row r="45" spans="2:21" ht="35.25" customHeight="1">
      <c r="B45" s="6" t="s">
        <v>0</v>
      </c>
      <c r="C45" s="7" t="s">
        <v>62</v>
      </c>
      <c r="D45" s="8" t="s">
        <v>2</v>
      </c>
      <c r="E45" s="7" t="s">
        <v>3</v>
      </c>
      <c r="F45" s="9" t="s">
        <v>4</v>
      </c>
      <c r="G45" s="9" t="s">
        <v>5</v>
      </c>
      <c r="H45" s="9" t="s">
        <v>6</v>
      </c>
      <c r="I45" s="9" t="s">
        <v>7</v>
      </c>
      <c r="J45" s="9" t="s">
        <v>8</v>
      </c>
      <c r="K45" s="9" t="s">
        <v>9</v>
      </c>
      <c r="L45" s="23" t="s">
        <v>24</v>
      </c>
      <c r="M45" s="9" t="s">
        <v>4</v>
      </c>
      <c r="N45" s="9" t="s">
        <v>5</v>
      </c>
      <c r="O45" s="9" t="s">
        <v>6</v>
      </c>
      <c r="P45" s="9" t="s">
        <v>7</v>
      </c>
      <c r="Q45" s="9" t="s">
        <v>8</v>
      </c>
      <c r="R45" s="9" t="s">
        <v>9</v>
      </c>
      <c r="S45" s="23" t="s">
        <v>24</v>
      </c>
      <c r="T45" s="8" t="s">
        <v>10</v>
      </c>
      <c r="U45" s="7" t="s">
        <v>11</v>
      </c>
    </row>
    <row r="46" spans="2:21" ht="12.75">
      <c r="B46" s="10" t="s">
        <v>196</v>
      </c>
      <c r="C46" s="11" t="s">
        <v>55</v>
      </c>
      <c r="D46" s="12"/>
      <c r="E46" s="13" t="s">
        <v>52</v>
      </c>
      <c r="F46" s="14">
        <v>49</v>
      </c>
      <c r="G46" s="14">
        <v>53</v>
      </c>
      <c r="H46" s="14">
        <v>51</v>
      </c>
      <c r="I46" s="14">
        <v>52</v>
      </c>
      <c r="J46" s="14">
        <v>51</v>
      </c>
      <c r="K46" s="14">
        <v>54</v>
      </c>
      <c r="L46" s="14">
        <f aca="true" t="shared" si="6" ref="L46:L54">SUM(F46:K46)</f>
        <v>310</v>
      </c>
      <c r="M46" s="14">
        <v>53</v>
      </c>
      <c r="N46" s="14">
        <v>52</v>
      </c>
      <c r="O46" s="14">
        <v>51</v>
      </c>
      <c r="P46" s="14">
        <v>56</v>
      </c>
      <c r="Q46" s="14">
        <v>49</v>
      </c>
      <c r="R46" s="14">
        <v>47</v>
      </c>
      <c r="S46" s="14">
        <f aca="true" t="shared" si="7" ref="S46:S54">SUM(M46:R46)</f>
        <v>308</v>
      </c>
      <c r="T46" s="14">
        <f aca="true" t="shared" si="8" ref="T46:T54">L46+S46</f>
        <v>618</v>
      </c>
      <c r="U46" s="15" t="s">
        <v>21</v>
      </c>
    </row>
    <row r="47" spans="2:21" ht="12.75">
      <c r="B47" s="10" t="s">
        <v>200</v>
      </c>
      <c r="C47" s="11" t="s">
        <v>150</v>
      </c>
      <c r="D47" s="12"/>
      <c r="E47" s="13" t="s">
        <v>145</v>
      </c>
      <c r="F47" s="14">
        <v>48</v>
      </c>
      <c r="G47" s="14">
        <v>52</v>
      </c>
      <c r="H47" s="14">
        <v>53</v>
      </c>
      <c r="I47" s="14">
        <v>45</v>
      </c>
      <c r="J47" s="14">
        <v>53</v>
      </c>
      <c r="K47" s="14">
        <v>48</v>
      </c>
      <c r="L47" s="14">
        <f t="shared" si="6"/>
        <v>299</v>
      </c>
      <c r="M47" s="14">
        <v>52</v>
      </c>
      <c r="N47" s="14">
        <v>50</v>
      </c>
      <c r="O47" s="14">
        <v>50</v>
      </c>
      <c r="P47" s="14">
        <v>37</v>
      </c>
      <c r="Q47" s="14">
        <v>44</v>
      </c>
      <c r="R47" s="14">
        <v>56</v>
      </c>
      <c r="S47" s="14">
        <f t="shared" si="7"/>
        <v>289</v>
      </c>
      <c r="T47" s="14">
        <f t="shared" si="8"/>
        <v>588</v>
      </c>
      <c r="U47" s="15" t="s">
        <v>22</v>
      </c>
    </row>
    <row r="48" spans="2:21" ht="12.75">
      <c r="B48" s="10" t="s">
        <v>203</v>
      </c>
      <c r="C48" s="11" t="s">
        <v>312</v>
      </c>
      <c r="D48" s="12"/>
      <c r="E48" s="13" t="s">
        <v>52</v>
      </c>
      <c r="F48" s="14">
        <v>52</v>
      </c>
      <c r="G48" s="14">
        <v>45</v>
      </c>
      <c r="H48" s="14">
        <v>53</v>
      </c>
      <c r="I48" s="14">
        <v>47</v>
      </c>
      <c r="J48" s="14">
        <v>45</v>
      </c>
      <c r="K48" s="14">
        <v>35</v>
      </c>
      <c r="L48" s="14">
        <f t="shared" si="6"/>
        <v>277</v>
      </c>
      <c r="M48" s="14">
        <v>45</v>
      </c>
      <c r="N48" s="14">
        <v>52</v>
      </c>
      <c r="O48" s="14">
        <v>49</v>
      </c>
      <c r="P48" s="14">
        <v>48</v>
      </c>
      <c r="Q48" s="14">
        <v>43</v>
      </c>
      <c r="R48" s="14">
        <v>51</v>
      </c>
      <c r="S48" s="14">
        <f t="shared" si="7"/>
        <v>288</v>
      </c>
      <c r="T48" s="14">
        <f t="shared" si="8"/>
        <v>565</v>
      </c>
      <c r="U48" s="15" t="s">
        <v>23</v>
      </c>
    </row>
    <row r="49" spans="2:21" ht="12.75">
      <c r="B49" s="10" t="s">
        <v>199</v>
      </c>
      <c r="C49" s="11" t="s">
        <v>56</v>
      </c>
      <c r="D49" s="12"/>
      <c r="E49" s="13" t="s">
        <v>52</v>
      </c>
      <c r="F49" s="14">
        <v>37</v>
      </c>
      <c r="G49" s="14">
        <v>50</v>
      </c>
      <c r="H49" s="14">
        <v>55</v>
      </c>
      <c r="I49" s="14">
        <v>52</v>
      </c>
      <c r="J49" s="14">
        <v>39</v>
      </c>
      <c r="K49" s="14">
        <v>44</v>
      </c>
      <c r="L49" s="14">
        <f t="shared" si="6"/>
        <v>277</v>
      </c>
      <c r="M49" s="14">
        <v>53</v>
      </c>
      <c r="N49" s="14">
        <v>47</v>
      </c>
      <c r="O49" s="14">
        <v>39</v>
      </c>
      <c r="P49" s="14">
        <v>41</v>
      </c>
      <c r="Q49" s="14">
        <v>48</v>
      </c>
      <c r="R49" s="14">
        <v>41</v>
      </c>
      <c r="S49" s="14">
        <f t="shared" si="7"/>
        <v>269</v>
      </c>
      <c r="T49" s="14">
        <f t="shared" si="8"/>
        <v>546</v>
      </c>
      <c r="U49" s="15">
        <v>4</v>
      </c>
    </row>
    <row r="50" spans="2:21" ht="12.75">
      <c r="B50" s="10" t="s">
        <v>198</v>
      </c>
      <c r="C50" s="11" t="s">
        <v>153</v>
      </c>
      <c r="D50" s="12"/>
      <c r="E50" s="13" t="s">
        <v>152</v>
      </c>
      <c r="F50" s="14">
        <v>39</v>
      </c>
      <c r="G50" s="14">
        <v>49</v>
      </c>
      <c r="H50" s="14">
        <v>43</v>
      </c>
      <c r="I50" s="14">
        <v>43</v>
      </c>
      <c r="J50" s="14">
        <v>44</v>
      </c>
      <c r="K50" s="14">
        <v>46</v>
      </c>
      <c r="L50" s="14">
        <f t="shared" si="6"/>
        <v>264</v>
      </c>
      <c r="M50" s="14">
        <v>48</v>
      </c>
      <c r="N50" s="14">
        <v>35</v>
      </c>
      <c r="O50" s="14">
        <v>43</v>
      </c>
      <c r="P50" s="14">
        <v>50</v>
      </c>
      <c r="Q50" s="14">
        <v>38</v>
      </c>
      <c r="R50" s="14">
        <v>50</v>
      </c>
      <c r="S50" s="14">
        <f t="shared" si="7"/>
        <v>264</v>
      </c>
      <c r="T50" s="14">
        <f t="shared" si="8"/>
        <v>528</v>
      </c>
      <c r="U50" s="15">
        <v>5</v>
      </c>
    </row>
    <row r="51" spans="2:21" ht="12.75">
      <c r="B51" s="10" t="s">
        <v>201</v>
      </c>
      <c r="C51" s="11" t="s">
        <v>151</v>
      </c>
      <c r="D51" s="12"/>
      <c r="E51" s="13" t="s">
        <v>152</v>
      </c>
      <c r="F51" s="14">
        <v>39</v>
      </c>
      <c r="G51" s="14">
        <v>43</v>
      </c>
      <c r="H51" s="14">
        <v>36</v>
      </c>
      <c r="I51" s="14">
        <v>45</v>
      </c>
      <c r="J51" s="14">
        <v>41</v>
      </c>
      <c r="K51" s="14">
        <v>41</v>
      </c>
      <c r="L51" s="14">
        <f t="shared" si="6"/>
        <v>245</v>
      </c>
      <c r="M51" s="14">
        <v>46</v>
      </c>
      <c r="N51" s="14">
        <v>46</v>
      </c>
      <c r="O51" s="14">
        <v>47</v>
      </c>
      <c r="P51" s="14">
        <v>48</v>
      </c>
      <c r="Q51" s="14">
        <v>49</v>
      </c>
      <c r="R51" s="14">
        <v>44</v>
      </c>
      <c r="S51" s="14">
        <f t="shared" si="7"/>
        <v>280</v>
      </c>
      <c r="T51" s="14">
        <f t="shared" si="8"/>
        <v>525</v>
      </c>
      <c r="U51" s="15">
        <v>6</v>
      </c>
    </row>
    <row r="52" spans="2:21" ht="12.75">
      <c r="B52" s="10" t="s">
        <v>202</v>
      </c>
      <c r="C52" s="11" t="s">
        <v>65</v>
      </c>
      <c r="D52" s="12"/>
      <c r="E52" s="13" t="s">
        <v>64</v>
      </c>
      <c r="F52" s="14">
        <v>52</v>
      </c>
      <c r="G52" s="14">
        <v>47</v>
      </c>
      <c r="H52" s="14">
        <v>47</v>
      </c>
      <c r="I52" s="14">
        <v>50</v>
      </c>
      <c r="J52" s="14">
        <v>30</v>
      </c>
      <c r="K52" s="14">
        <v>45</v>
      </c>
      <c r="L52" s="14">
        <f t="shared" si="6"/>
        <v>271</v>
      </c>
      <c r="M52" s="14">
        <v>24</v>
      </c>
      <c r="N52" s="14">
        <v>48</v>
      </c>
      <c r="O52" s="14">
        <v>41</v>
      </c>
      <c r="P52" s="14">
        <v>41</v>
      </c>
      <c r="Q52" s="14">
        <v>43</v>
      </c>
      <c r="R52" s="14">
        <v>42</v>
      </c>
      <c r="S52" s="14">
        <f t="shared" si="7"/>
        <v>239</v>
      </c>
      <c r="T52" s="14">
        <f t="shared" si="8"/>
        <v>510</v>
      </c>
      <c r="U52" s="15">
        <v>7</v>
      </c>
    </row>
    <row r="53" spans="2:21" ht="12.75">
      <c r="B53" s="10" t="s">
        <v>197</v>
      </c>
      <c r="C53" s="11" t="s">
        <v>154</v>
      </c>
      <c r="D53" s="12"/>
      <c r="E53" s="13" t="s">
        <v>145</v>
      </c>
      <c r="F53" s="14">
        <v>40</v>
      </c>
      <c r="G53" s="14">
        <v>29</v>
      </c>
      <c r="H53" s="14">
        <v>41</v>
      </c>
      <c r="I53" s="14">
        <v>35</v>
      </c>
      <c r="J53" s="14">
        <v>48</v>
      </c>
      <c r="K53" s="14">
        <v>32</v>
      </c>
      <c r="L53" s="14">
        <f t="shared" si="6"/>
        <v>225</v>
      </c>
      <c r="M53" s="14">
        <v>49</v>
      </c>
      <c r="N53" s="14">
        <v>46</v>
      </c>
      <c r="O53" s="14">
        <v>41</v>
      </c>
      <c r="P53" s="14">
        <v>51</v>
      </c>
      <c r="Q53" s="14">
        <v>44</v>
      </c>
      <c r="R53" s="14">
        <v>52</v>
      </c>
      <c r="S53" s="14">
        <f t="shared" si="7"/>
        <v>283</v>
      </c>
      <c r="T53" s="14">
        <f t="shared" si="8"/>
        <v>508</v>
      </c>
      <c r="U53" s="15">
        <v>8</v>
      </c>
    </row>
    <row r="54" spans="2:21" ht="12.75">
      <c r="B54" s="10" t="s">
        <v>209</v>
      </c>
      <c r="C54" s="11" t="s">
        <v>57</v>
      </c>
      <c r="D54" s="12"/>
      <c r="E54" s="13" t="s">
        <v>52</v>
      </c>
      <c r="F54" s="14">
        <v>37</v>
      </c>
      <c r="G54" s="14">
        <v>41</v>
      </c>
      <c r="H54" s="14">
        <v>41</v>
      </c>
      <c r="I54" s="14">
        <v>48</v>
      </c>
      <c r="J54" s="14">
        <v>43</v>
      </c>
      <c r="K54" s="14">
        <v>47</v>
      </c>
      <c r="L54" s="14">
        <f t="shared" si="6"/>
        <v>257</v>
      </c>
      <c r="M54" s="14">
        <v>27</v>
      </c>
      <c r="N54" s="14">
        <v>40</v>
      </c>
      <c r="O54" s="14">
        <v>42</v>
      </c>
      <c r="P54" s="14">
        <v>46</v>
      </c>
      <c r="Q54" s="14">
        <v>32</v>
      </c>
      <c r="R54" s="14">
        <v>40</v>
      </c>
      <c r="S54" s="14">
        <f t="shared" si="7"/>
        <v>227</v>
      </c>
      <c r="T54" s="14">
        <f t="shared" si="8"/>
        <v>484</v>
      </c>
      <c r="U54" s="15">
        <v>9</v>
      </c>
    </row>
    <row r="55" spans="2:21" ht="12.75">
      <c r="B55" s="16"/>
      <c r="C55" s="17"/>
      <c r="D55" s="18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1"/>
    </row>
    <row r="56" ht="15.75">
      <c r="B56" s="5" t="s">
        <v>26</v>
      </c>
    </row>
    <row r="57" spans="2:21" ht="36" customHeight="1">
      <c r="B57" s="6" t="s">
        <v>0</v>
      </c>
      <c r="C57" s="7" t="s">
        <v>62</v>
      </c>
      <c r="D57" s="8" t="s">
        <v>2</v>
      </c>
      <c r="E57" s="7" t="s">
        <v>3</v>
      </c>
      <c r="F57" s="9" t="s">
        <v>4</v>
      </c>
      <c r="G57" s="9" t="s">
        <v>5</v>
      </c>
      <c r="H57" s="9" t="s">
        <v>6</v>
      </c>
      <c r="I57" s="9" t="s">
        <v>7</v>
      </c>
      <c r="J57" s="9" t="s">
        <v>8</v>
      </c>
      <c r="K57" s="9" t="s">
        <v>9</v>
      </c>
      <c r="L57" s="23" t="s">
        <v>24</v>
      </c>
      <c r="M57" s="9" t="s">
        <v>4</v>
      </c>
      <c r="N57" s="9" t="s">
        <v>5</v>
      </c>
      <c r="O57" s="9" t="s">
        <v>6</v>
      </c>
      <c r="P57" s="9" t="s">
        <v>7</v>
      </c>
      <c r="Q57" s="9" t="s">
        <v>8</v>
      </c>
      <c r="R57" s="9" t="s">
        <v>9</v>
      </c>
      <c r="S57" s="23" t="s">
        <v>24</v>
      </c>
      <c r="T57" s="8" t="s">
        <v>10</v>
      </c>
      <c r="U57" s="7" t="s">
        <v>11</v>
      </c>
    </row>
    <row r="58" spans="2:21" ht="12.75">
      <c r="B58" s="10" t="s">
        <v>211</v>
      </c>
      <c r="C58" s="11" t="s">
        <v>107</v>
      </c>
      <c r="D58" s="12"/>
      <c r="E58" s="13" t="s">
        <v>69</v>
      </c>
      <c r="F58" s="14">
        <v>55</v>
      </c>
      <c r="G58" s="14">
        <v>51</v>
      </c>
      <c r="H58" s="14">
        <v>49</v>
      </c>
      <c r="I58" s="14">
        <v>54</v>
      </c>
      <c r="J58" s="14">
        <v>55</v>
      </c>
      <c r="K58" s="14">
        <v>52</v>
      </c>
      <c r="L58" s="14">
        <f aca="true" t="shared" si="9" ref="L58:L68">SUM(F58:K58)</f>
        <v>316</v>
      </c>
      <c r="M58" s="14">
        <v>49</v>
      </c>
      <c r="N58" s="14">
        <v>52</v>
      </c>
      <c r="O58" s="14">
        <v>51</v>
      </c>
      <c r="P58" s="14">
        <v>55</v>
      </c>
      <c r="Q58" s="14">
        <v>49</v>
      </c>
      <c r="R58" s="14">
        <v>49</v>
      </c>
      <c r="S58" s="14">
        <f aca="true" t="shared" si="10" ref="S58:S68">SUM(M58:R58)</f>
        <v>305</v>
      </c>
      <c r="T58" s="14">
        <f aca="true" t="shared" si="11" ref="T58:T68">L58+S58</f>
        <v>621</v>
      </c>
      <c r="U58" s="15" t="s">
        <v>21</v>
      </c>
    </row>
    <row r="59" spans="2:21" ht="12.75">
      <c r="B59" s="10" t="s">
        <v>204</v>
      </c>
      <c r="C59" s="11" t="s">
        <v>66</v>
      </c>
      <c r="D59" s="12"/>
      <c r="E59" s="13" t="s">
        <v>64</v>
      </c>
      <c r="F59" s="14">
        <v>52</v>
      </c>
      <c r="G59" s="14">
        <v>56</v>
      </c>
      <c r="H59" s="14">
        <v>58</v>
      </c>
      <c r="I59" s="14">
        <v>48</v>
      </c>
      <c r="J59" s="14">
        <v>50</v>
      </c>
      <c r="K59" s="14">
        <v>45</v>
      </c>
      <c r="L59" s="14">
        <f t="shared" si="9"/>
        <v>309</v>
      </c>
      <c r="M59" s="14">
        <v>51</v>
      </c>
      <c r="N59" s="14">
        <v>49</v>
      </c>
      <c r="O59" s="14">
        <v>47</v>
      </c>
      <c r="P59" s="14">
        <v>52</v>
      </c>
      <c r="Q59" s="14">
        <v>47</v>
      </c>
      <c r="R59" s="14">
        <v>46</v>
      </c>
      <c r="S59" s="14">
        <f t="shared" si="10"/>
        <v>292</v>
      </c>
      <c r="T59" s="14">
        <f t="shared" si="11"/>
        <v>601</v>
      </c>
      <c r="U59" s="15" t="s">
        <v>22</v>
      </c>
    </row>
    <row r="60" spans="2:21" ht="12.75">
      <c r="B60" s="10" t="s">
        <v>210</v>
      </c>
      <c r="C60" s="11" t="s">
        <v>87</v>
      </c>
      <c r="D60" s="12"/>
      <c r="E60" s="13" t="s">
        <v>84</v>
      </c>
      <c r="F60" s="14">
        <v>48</v>
      </c>
      <c r="G60" s="14">
        <v>46</v>
      </c>
      <c r="H60" s="14">
        <v>47</v>
      </c>
      <c r="I60" s="14">
        <v>49</v>
      </c>
      <c r="J60" s="14">
        <v>49</v>
      </c>
      <c r="K60" s="14">
        <v>52</v>
      </c>
      <c r="L60" s="14">
        <f t="shared" si="9"/>
        <v>291</v>
      </c>
      <c r="M60" s="14">
        <v>55</v>
      </c>
      <c r="N60" s="14">
        <v>50</v>
      </c>
      <c r="O60" s="14">
        <v>48</v>
      </c>
      <c r="P60" s="14">
        <v>53</v>
      </c>
      <c r="Q60" s="14">
        <v>50</v>
      </c>
      <c r="R60" s="14">
        <v>48</v>
      </c>
      <c r="S60" s="14">
        <f t="shared" si="10"/>
        <v>304</v>
      </c>
      <c r="T60" s="14">
        <f t="shared" si="11"/>
        <v>595</v>
      </c>
      <c r="U60" s="15" t="s">
        <v>23</v>
      </c>
    </row>
    <row r="61" spans="2:21" ht="12.75">
      <c r="B61" s="10" t="s">
        <v>205</v>
      </c>
      <c r="C61" s="11" t="s">
        <v>85</v>
      </c>
      <c r="D61" s="12"/>
      <c r="E61" s="13" t="s">
        <v>84</v>
      </c>
      <c r="F61" s="14">
        <v>43</v>
      </c>
      <c r="G61" s="14">
        <v>51</v>
      </c>
      <c r="H61" s="14">
        <v>34</v>
      </c>
      <c r="I61" s="14">
        <v>38</v>
      </c>
      <c r="J61" s="14">
        <v>44</v>
      </c>
      <c r="K61" s="14">
        <v>45</v>
      </c>
      <c r="L61" s="14">
        <f t="shared" si="9"/>
        <v>255</v>
      </c>
      <c r="M61" s="14">
        <v>48</v>
      </c>
      <c r="N61" s="14">
        <v>43</v>
      </c>
      <c r="O61" s="14">
        <v>56</v>
      </c>
      <c r="P61" s="14">
        <v>39</v>
      </c>
      <c r="Q61" s="14">
        <v>43</v>
      </c>
      <c r="R61" s="14">
        <v>50</v>
      </c>
      <c r="S61" s="14">
        <f t="shared" si="10"/>
        <v>279</v>
      </c>
      <c r="T61" s="14">
        <f t="shared" si="11"/>
        <v>534</v>
      </c>
      <c r="U61" s="15">
        <v>4</v>
      </c>
    </row>
    <row r="62" spans="2:21" ht="12.75">
      <c r="B62" s="10" t="s">
        <v>213</v>
      </c>
      <c r="C62" s="11" t="s">
        <v>108</v>
      </c>
      <c r="D62" s="12"/>
      <c r="E62" s="13" t="s">
        <v>69</v>
      </c>
      <c r="F62" s="14">
        <v>36</v>
      </c>
      <c r="G62" s="14">
        <v>49</v>
      </c>
      <c r="H62" s="14">
        <v>51</v>
      </c>
      <c r="I62" s="14">
        <v>44</v>
      </c>
      <c r="J62" s="14">
        <v>43</v>
      </c>
      <c r="K62" s="14">
        <v>46</v>
      </c>
      <c r="L62" s="14">
        <f t="shared" si="9"/>
        <v>269</v>
      </c>
      <c r="M62" s="14">
        <v>41</v>
      </c>
      <c r="N62" s="14">
        <v>47</v>
      </c>
      <c r="O62" s="14">
        <v>49</v>
      </c>
      <c r="P62" s="14">
        <v>45</v>
      </c>
      <c r="Q62" s="14">
        <v>40</v>
      </c>
      <c r="R62" s="14">
        <v>41</v>
      </c>
      <c r="S62" s="14">
        <f t="shared" si="10"/>
        <v>263</v>
      </c>
      <c r="T62" s="14">
        <f t="shared" si="11"/>
        <v>532</v>
      </c>
      <c r="U62" s="15">
        <v>5</v>
      </c>
    </row>
    <row r="63" spans="2:21" ht="12.75">
      <c r="B63" s="10" t="s">
        <v>215</v>
      </c>
      <c r="C63" s="11" t="s">
        <v>148</v>
      </c>
      <c r="D63" s="34"/>
      <c r="E63" s="13" t="s">
        <v>149</v>
      </c>
      <c r="F63" s="14">
        <v>32</v>
      </c>
      <c r="G63" s="14">
        <v>45</v>
      </c>
      <c r="H63" s="14">
        <v>43</v>
      </c>
      <c r="I63" s="14">
        <v>50</v>
      </c>
      <c r="J63" s="14">
        <v>40</v>
      </c>
      <c r="K63" s="14">
        <v>50</v>
      </c>
      <c r="L63" s="14">
        <f t="shared" si="9"/>
        <v>260</v>
      </c>
      <c r="M63" s="14">
        <v>38</v>
      </c>
      <c r="N63" s="14">
        <v>36</v>
      </c>
      <c r="O63" s="14">
        <v>37</v>
      </c>
      <c r="P63" s="14">
        <v>45</v>
      </c>
      <c r="Q63" s="14">
        <v>49</v>
      </c>
      <c r="R63" s="14">
        <v>52</v>
      </c>
      <c r="S63" s="14">
        <f t="shared" si="10"/>
        <v>257</v>
      </c>
      <c r="T63" s="14">
        <f t="shared" si="11"/>
        <v>517</v>
      </c>
      <c r="U63" s="15">
        <v>6</v>
      </c>
    </row>
    <row r="64" spans="2:21" ht="12.75">
      <c r="B64" s="10" t="s">
        <v>214</v>
      </c>
      <c r="C64" s="11" t="s">
        <v>118</v>
      </c>
      <c r="D64" s="12"/>
      <c r="E64" s="13" t="s">
        <v>116</v>
      </c>
      <c r="F64" s="14">
        <v>33</v>
      </c>
      <c r="G64" s="14">
        <v>37</v>
      </c>
      <c r="H64" s="14">
        <v>45</v>
      </c>
      <c r="I64" s="14">
        <v>37</v>
      </c>
      <c r="J64" s="14">
        <v>42</v>
      </c>
      <c r="K64" s="14">
        <v>34</v>
      </c>
      <c r="L64" s="14">
        <f t="shared" si="9"/>
        <v>228</v>
      </c>
      <c r="M64" s="14">
        <v>38</v>
      </c>
      <c r="N64" s="14">
        <v>38</v>
      </c>
      <c r="O64" s="14">
        <v>33</v>
      </c>
      <c r="P64" s="14">
        <v>51</v>
      </c>
      <c r="Q64" s="14">
        <v>37</v>
      </c>
      <c r="R64" s="14">
        <v>43</v>
      </c>
      <c r="S64" s="14">
        <f t="shared" si="10"/>
        <v>240</v>
      </c>
      <c r="T64" s="14">
        <f t="shared" si="11"/>
        <v>468</v>
      </c>
      <c r="U64" s="15">
        <v>7</v>
      </c>
    </row>
    <row r="65" spans="2:21" ht="12.75">
      <c r="B65" s="10" t="s">
        <v>212</v>
      </c>
      <c r="C65" s="11" t="s">
        <v>111</v>
      </c>
      <c r="D65" s="12"/>
      <c r="E65" s="13" t="s">
        <v>71</v>
      </c>
      <c r="F65" s="14">
        <v>37</v>
      </c>
      <c r="G65" s="14">
        <v>40</v>
      </c>
      <c r="H65" s="14">
        <v>43</v>
      </c>
      <c r="I65" s="14">
        <v>31</v>
      </c>
      <c r="J65" s="14">
        <v>37</v>
      </c>
      <c r="K65" s="14">
        <v>43</v>
      </c>
      <c r="L65" s="14">
        <f t="shared" si="9"/>
        <v>231</v>
      </c>
      <c r="M65" s="14">
        <v>43</v>
      </c>
      <c r="N65" s="14">
        <v>35</v>
      </c>
      <c r="O65" s="14">
        <v>44</v>
      </c>
      <c r="P65" s="14">
        <v>33</v>
      </c>
      <c r="Q65" s="14">
        <v>35</v>
      </c>
      <c r="R65" s="14">
        <v>38</v>
      </c>
      <c r="S65" s="14">
        <f t="shared" si="10"/>
        <v>228</v>
      </c>
      <c r="T65" s="14">
        <f t="shared" si="11"/>
        <v>459</v>
      </c>
      <c r="U65" s="15">
        <v>8</v>
      </c>
    </row>
    <row r="66" spans="2:21" ht="12.75">
      <c r="B66" s="10" t="s">
        <v>206</v>
      </c>
      <c r="C66" s="11" t="s">
        <v>54</v>
      </c>
      <c r="D66" s="12"/>
      <c r="E66" s="13" t="s">
        <v>52</v>
      </c>
      <c r="F66" s="14">
        <v>42</v>
      </c>
      <c r="G66" s="14">
        <v>35</v>
      </c>
      <c r="H66" s="14">
        <v>36</v>
      </c>
      <c r="I66" s="14">
        <v>44</v>
      </c>
      <c r="J66" s="14">
        <v>37</v>
      </c>
      <c r="K66" s="14">
        <v>48</v>
      </c>
      <c r="L66" s="14">
        <f t="shared" si="9"/>
        <v>242</v>
      </c>
      <c r="M66" s="14">
        <v>19</v>
      </c>
      <c r="N66" s="14">
        <v>38</v>
      </c>
      <c r="O66" s="14">
        <v>32</v>
      </c>
      <c r="P66" s="14">
        <v>47</v>
      </c>
      <c r="Q66" s="14">
        <v>41</v>
      </c>
      <c r="R66" s="14">
        <v>39</v>
      </c>
      <c r="S66" s="14">
        <f t="shared" si="10"/>
        <v>216</v>
      </c>
      <c r="T66" s="14">
        <f t="shared" si="11"/>
        <v>458</v>
      </c>
      <c r="U66" s="15">
        <v>9</v>
      </c>
    </row>
    <row r="67" spans="2:21" ht="12.75">
      <c r="B67" s="10" t="s">
        <v>207</v>
      </c>
      <c r="C67" s="11" t="s">
        <v>147</v>
      </c>
      <c r="D67" s="34"/>
      <c r="E67" s="13" t="s">
        <v>145</v>
      </c>
      <c r="F67" s="14">
        <v>33</v>
      </c>
      <c r="G67" s="14">
        <v>40</v>
      </c>
      <c r="H67" s="14">
        <v>36</v>
      </c>
      <c r="I67" s="14">
        <v>20</v>
      </c>
      <c r="J67" s="14">
        <v>38</v>
      </c>
      <c r="K67" s="14">
        <v>39</v>
      </c>
      <c r="L67" s="14">
        <f t="shared" si="9"/>
        <v>206</v>
      </c>
      <c r="M67" s="14">
        <v>40</v>
      </c>
      <c r="N67" s="14">
        <v>36</v>
      </c>
      <c r="O67" s="14">
        <v>46</v>
      </c>
      <c r="P67" s="14">
        <v>47</v>
      </c>
      <c r="Q67" s="14">
        <v>38</v>
      </c>
      <c r="R67" s="14">
        <v>40</v>
      </c>
      <c r="S67" s="14">
        <f t="shared" si="10"/>
        <v>247</v>
      </c>
      <c r="T67" s="14">
        <f t="shared" si="11"/>
        <v>453</v>
      </c>
      <c r="U67" s="15">
        <v>10</v>
      </c>
    </row>
    <row r="68" spans="2:21" ht="12.75">
      <c r="B68" s="10" t="s">
        <v>208</v>
      </c>
      <c r="C68" s="11" t="s">
        <v>86</v>
      </c>
      <c r="D68" s="12"/>
      <c r="E68" s="13" t="s">
        <v>84</v>
      </c>
      <c r="F68" s="14">
        <v>30</v>
      </c>
      <c r="G68" s="14">
        <v>45</v>
      </c>
      <c r="H68" s="14">
        <v>42</v>
      </c>
      <c r="I68" s="14">
        <v>39</v>
      </c>
      <c r="J68" s="14">
        <v>36</v>
      </c>
      <c r="K68" s="14">
        <v>44</v>
      </c>
      <c r="L68" s="14">
        <f t="shared" si="9"/>
        <v>236</v>
      </c>
      <c r="M68" s="14">
        <v>35</v>
      </c>
      <c r="N68" s="14">
        <v>23</v>
      </c>
      <c r="O68" s="14">
        <v>24</v>
      </c>
      <c r="P68" s="14">
        <v>41</v>
      </c>
      <c r="Q68" s="14">
        <v>30</v>
      </c>
      <c r="R68" s="14">
        <v>21</v>
      </c>
      <c r="S68" s="14">
        <f t="shared" si="10"/>
        <v>174</v>
      </c>
      <c r="T68" s="14">
        <f t="shared" si="11"/>
        <v>410</v>
      </c>
      <c r="U68" s="15">
        <v>11</v>
      </c>
    </row>
    <row r="69" spans="2:21" ht="12.75">
      <c r="B69" s="16"/>
      <c r="C69" s="17"/>
      <c r="D69" s="18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1"/>
    </row>
    <row r="72" ht="12.75">
      <c r="B72" s="24" t="s">
        <v>16</v>
      </c>
    </row>
    <row r="73" spans="2:5" ht="12.75">
      <c r="B73" s="24" t="s">
        <v>12</v>
      </c>
      <c r="E73" s="24" t="s">
        <v>13</v>
      </c>
    </row>
    <row r="74" ht="12.75">
      <c r="E74" s="24" t="s">
        <v>14</v>
      </c>
    </row>
  </sheetData>
  <sheetProtection/>
  <printOptions/>
  <pageMargins left="0.3298611111111111" right="0.40972222222222227" top="0.75" bottom="1.3" header="0.26" footer="0.24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34">
      <selection activeCell="F62" sqref="F62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3" width="16.57421875" style="0" customWidth="1"/>
    <col min="4" max="4" width="6.421875" style="37" customWidth="1"/>
    <col min="5" max="5" width="13.421875" style="0" customWidth="1"/>
    <col min="6" max="6" width="6.57421875" style="37" customWidth="1"/>
    <col min="7" max="7" width="11.28125" style="0" customWidth="1"/>
    <col min="8" max="8" width="6.00390625" style="38" customWidth="1"/>
    <col min="9" max="9" width="11.28125" style="0" customWidth="1"/>
    <col min="10" max="10" width="6.00390625" style="38" customWidth="1"/>
    <col min="11" max="11" width="12.00390625" style="0" customWidth="1"/>
    <col min="13" max="13" width="9.140625" style="39" customWidth="1"/>
  </cols>
  <sheetData>
    <row r="1" spans="2:11" ht="15">
      <c r="B1" s="2" t="s">
        <v>33</v>
      </c>
      <c r="K1" s="37"/>
    </row>
    <row r="3" ht="20.25">
      <c r="C3" s="40" t="s">
        <v>324</v>
      </c>
    </row>
    <row r="5" spans="2:13" s="41" customFormat="1" ht="9.75" customHeight="1">
      <c r="B5" s="88" t="s">
        <v>278</v>
      </c>
      <c r="C5" s="89" t="s">
        <v>279</v>
      </c>
      <c r="D5" s="86" t="s">
        <v>280</v>
      </c>
      <c r="E5" s="89" t="s">
        <v>281</v>
      </c>
      <c r="F5" s="86" t="s">
        <v>280</v>
      </c>
      <c r="G5" s="89" t="s">
        <v>282</v>
      </c>
      <c r="H5" s="86" t="s">
        <v>280</v>
      </c>
      <c r="I5" s="87" t="s">
        <v>283</v>
      </c>
      <c r="J5" s="86" t="s">
        <v>280</v>
      </c>
      <c r="K5" s="87"/>
      <c r="M5" s="42"/>
    </row>
    <row r="6" spans="2:13" s="41" customFormat="1" ht="9.75" customHeight="1">
      <c r="B6" s="88"/>
      <c r="C6" s="89"/>
      <c r="D6" s="86"/>
      <c r="E6" s="89"/>
      <c r="F6" s="86"/>
      <c r="G6" s="89"/>
      <c r="H6" s="86"/>
      <c r="I6" s="87"/>
      <c r="J6" s="86"/>
      <c r="K6" s="87"/>
      <c r="M6" s="42"/>
    </row>
    <row r="7" spans="2:13" s="41" customFormat="1" ht="9.75" customHeight="1">
      <c r="B7" s="88"/>
      <c r="C7" s="89"/>
      <c r="D7" s="86"/>
      <c r="E7" s="89"/>
      <c r="F7" s="86"/>
      <c r="G7" s="89"/>
      <c r="H7" s="86"/>
      <c r="I7" s="87"/>
      <c r="J7" s="86"/>
      <c r="K7" s="87"/>
      <c r="M7" s="42"/>
    </row>
    <row r="8" spans="2:13" s="41" customFormat="1" ht="9.75" customHeight="1">
      <c r="B8" s="88"/>
      <c r="C8" s="89"/>
      <c r="D8" s="86"/>
      <c r="E8" s="89"/>
      <c r="F8" s="86"/>
      <c r="G8" s="89"/>
      <c r="H8" s="86"/>
      <c r="I8" s="87"/>
      <c r="J8" s="86"/>
      <c r="K8" s="87"/>
      <c r="M8" s="42"/>
    </row>
    <row r="9" spans="2:13" s="41" customFormat="1" ht="9.75" customHeight="1">
      <c r="B9" s="88"/>
      <c r="C9" s="89"/>
      <c r="D9" s="86"/>
      <c r="E9" s="89"/>
      <c r="F9" s="86"/>
      <c r="G9" s="89"/>
      <c r="H9" s="86"/>
      <c r="I9" s="87"/>
      <c r="J9" s="86"/>
      <c r="K9" s="87"/>
      <c r="M9" s="42"/>
    </row>
    <row r="10" spans="2:13" s="41" customFormat="1" ht="9.75" customHeight="1">
      <c r="B10" s="88"/>
      <c r="C10" s="89"/>
      <c r="D10" s="86"/>
      <c r="E10" s="89"/>
      <c r="F10" s="86"/>
      <c r="G10" s="89"/>
      <c r="H10" s="86"/>
      <c r="I10" s="87"/>
      <c r="J10" s="86"/>
      <c r="K10" s="87"/>
      <c r="M10" s="42"/>
    </row>
    <row r="11" spans="2:13" s="41" customFormat="1" ht="9.75" customHeight="1">
      <c r="B11" s="88"/>
      <c r="C11" s="89"/>
      <c r="D11" s="86"/>
      <c r="E11" s="89"/>
      <c r="F11" s="86"/>
      <c r="G11" s="89"/>
      <c r="H11" s="86"/>
      <c r="I11" s="87"/>
      <c r="J11" s="86"/>
      <c r="K11" s="87"/>
      <c r="M11" s="42"/>
    </row>
    <row r="13" spans="2:13" s="48" customFormat="1" ht="18" customHeight="1" thickBot="1">
      <c r="B13" s="43">
        <v>1</v>
      </c>
      <c r="C13" s="44" t="str">
        <f>Järjestus!K12</f>
        <v>Hendrik Õun</v>
      </c>
      <c r="D13" s="45"/>
      <c r="E13" s="46"/>
      <c r="F13" s="47"/>
      <c r="H13" s="49"/>
      <c r="J13" s="49"/>
      <c r="M13" s="46"/>
    </row>
    <row r="14" spans="1:13" s="48" customFormat="1" ht="18" customHeight="1" thickBot="1">
      <c r="A14" s="55" t="s">
        <v>290</v>
      </c>
      <c r="B14" s="43"/>
      <c r="D14" s="47"/>
      <c r="E14" s="50" t="str">
        <f>C13</f>
        <v>Hendrik Õun</v>
      </c>
      <c r="F14" s="45">
        <v>6</v>
      </c>
      <c r="G14" s="46"/>
      <c r="H14" s="49"/>
      <c r="J14" s="49"/>
      <c r="M14" s="46"/>
    </row>
    <row r="15" spans="2:13" s="48" customFormat="1" ht="18" customHeight="1" thickBot="1">
      <c r="B15" s="43">
        <v>16</v>
      </c>
      <c r="C15" s="44" t="str">
        <f>Järjestus!K27</f>
        <v>vaba</v>
      </c>
      <c r="D15" s="45"/>
      <c r="E15" s="51"/>
      <c r="F15" s="49"/>
      <c r="G15" s="51"/>
      <c r="H15" s="49"/>
      <c r="J15" s="49"/>
      <c r="M15" s="46"/>
    </row>
    <row r="16" spans="2:13" s="48" customFormat="1" ht="18" customHeight="1" thickBot="1">
      <c r="B16" s="43"/>
      <c r="D16" s="47" t="s">
        <v>285</v>
      </c>
      <c r="E16" s="46"/>
      <c r="F16" s="47"/>
      <c r="G16" s="50" t="str">
        <f>IF(F14&gt;F18,E14,IF(F14&lt;F18,E18,IF(F14=F18,0)))</f>
        <v>Hendrik Õun</v>
      </c>
      <c r="H16" s="45">
        <v>6</v>
      </c>
      <c r="I16" s="46"/>
      <c r="J16" s="49"/>
      <c r="M16" s="46"/>
    </row>
    <row r="17" spans="2:13" s="48" customFormat="1" ht="18" customHeight="1" thickBot="1">
      <c r="B17" s="43">
        <v>9</v>
      </c>
      <c r="C17" s="44" t="str">
        <f>Järjestus!K20</f>
        <v>Jan Erik Alliksaar</v>
      </c>
      <c r="D17" s="45">
        <v>0</v>
      </c>
      <c r="F17" s="47"/>
      <c r="G17" s="51"/>
      <c r="H17" s="49"/>
      <c r="I17" s="51"/>
      <c r="J17" s="49"/>
      <c r="M17" s="46"/>
    </row>
    <row r="18" spans="1:13" s="48" customFormat="1" ht="18" customHeight="1" thickBot="1">
      <c r="A18" s="48" t="s">
        <v>291</v>
      </c>
      <c r="B18" s="43"/>
      <c r="D18" s="47"/>
      <c r="E18" s="50" t="str">
        <f>IF(D17&gt;D19,C17,IF(D17&lt;D19,C19,IF(D17=D19,0)))</f>
        <v>Hugo Holm</v>
      </c>
      <c r="F18" s="45">
        <v>0</v>
      </c>
      <c r="G18" s="51"/>
      <c r="H18" s="49"/>
      <c r="I18" s="51"/>
      <c r="J18" s="49"/>
      <c r="M18" s="46"/>
    </row>
    <row r="19" spans="2:13" s="48" customFormat="1" ht="18" customHeight="1" thickBot="1">
      <c r="B19" s="43">
        <v>8</v>
      </c>
      <c r="C19" s="44" t="str">
        <f>Järjestus!K19</f>
        <v>Hugo Holm</v>
      </c>
      <c r="D19" s="45">
        <v>6</v>
      </c>
      <c r="E19" s="51"/>
      <c r="F19" s="47"/>
      <c r="G19" s="46"/>
      <c r="H19" s="49"/>
      <c r="I19" s="51"/>
      <c r="J19" s="49"/>
      <c r="M19" s="46"/>
    </row>
    <row r="20" spans="2:13" s="48" customFormat="1" ht="18" customHeight="1" thickBot="1">
      <c r="B20" s="43"/>
      <c r="D20" s="47"/>
      <c r="F20" s="47"/>
      <c r="H20" s="49"/>
      <c r="I20" s="50" t="str">
        <f>IF(H16&gt;H24,G16,IF(H16&lt;H24,G24,IF(H16=H24,0)))</f>
        <v>Hendrik Õun</v>
      </c>
      <c r="J20" s="45">
        <v>6</v>
      </c>
      <c r="K20" s="46"/>
      <c r="M20" s="46"/>
    </row>
    <row r="21" spans="2:13" s="48" customFormat="1" ht="18" customHeight="1" thickBot="1">
      <c r="B21" s="43">
        <v>5</v>
      </c>
      <c r="C21" s="44" t="str">
        <f>Järjestus!K16</f>
        <v>Miska Panttila</v>
      </c>
      <c r="D21" s="45"/>
      <c r="F21" s="47"/>
      <c r="H21" s="49"/>
      <c r="I21" s="51"/>
      <c r="J21" s="49"/>
      <c r="K21" s="51"/>
      <c r="M21" s="46"/>
    </row>
    <row r="22" spans="1:13" s="48" customFormat="1" ht="18" customHeight="1" thickBot="1">
      <c r="A22" s="48" t="s">
        <v>292</v>
      </c>
      <c r="B22" s="43"/>
      <c r="D22" s="47"/>
      <c r="E22" s="50" t="str">
        <f>C21</f>
        <v>Miska Panttila</v>
      </c>
      <c r="F22" s="45">
        <v>4</v>
      </c>
      <c r="G22" s="46"/>
      <c r="H22" s="49"/>
      <c r="I22" s="51"/>
      <c r="J22" s="49"/>
      <c r="K22" s="51"/>
      <c r="M22" s="46"/>
    </row>
    <row r="23" spans="2:13" s="48" customFormat="1" ht="18" customHeight="1" thickBot="1">
      <c r="B23" s="43">
        <v>12</v>
      </c>
      <c r="C23" s="44" t="str">
        <f>Järjestus!K23</f>
        <v>vaba</v>
      </c>
      <c r="D23" s="45"/>
      <c r="E23" s="51"/>
      <c r="F23" s="47"/>
      <c r="G23" s="51"/>
      <c r="H23" s="49"/>
      <c r="I23" s="51"/>
      <c r="J23" s="49"/>
      <c r="K23" s="51"/>
      <c r="M23" s="46"/>
    </row>
    <row r="24" spans="2:13" s="48" customFormat="1" ht="18" customHeight="1" thickBot="1">
      <c r="B24" s="43"/>
      <c r="D24" s="47" t="s">
        <v>297</v>
      </c>
      <c r="E24" s="46"/>
      <c r="F24" s="47"/>
      <c r="G24" s="50" t="str">
        <f>IF(F22&gt;F26,E22,IF(F22&lt;F26,E26,IF(F22=F26,0)))</f>
        <v>Devon Touart</v>
      </c>
      <c r="H24" s="45">
        <v>0</v>
      </c>
      <c r="I24" s="51"/>
      <c r="J24" s="49"/>
      <c r="K24" s="51"/>
      <c r="M24" s="46"/>
    </row>
    <row r="25" spans="2:13" s="48" customFormat="1" ht="18" customHeight="1" thickBot="1">
      <c r="B25" s="43">
        <v>13</v>
      </c>
      <c r="C25" s="44" t="str">
        <f>Järjestus!K24</f>
        <v>vaba</v>
      </c>
      <c r="D25" s="45"/>
      <c r="F25" s="47"/>
      <c r="G25" s="51"/>
      <c r="H25" s="49"/>
      <c r="I25" s="46"/>
      <c r="J25" s="49"/>
      <c r="K25" s="51"/>
      <c r="M25" s="46"/>
    </row>
    <row r="26" spans="1:13" s="48" customFormat="1" ht="18" customHeight="1" thickBot="1">
      <c r="A26" s="48" t="s">
        <v>293</v>
      </c>
      <c r="B26" s="43"/>
      <c r="D26" s="47"/>
      <c r="E26" s="50" t="str">
        <f>C27</f>
        <v>Devon Touart</v>
      </c>
      <c r="F26" s="45">
        <v>6</v>
      </c>
      <c r="G26" s="51"/>
      <c r="H26" s="49"/>
      <c r="J26" s="49"/>
      <c r="K26" s="51"/>
      <c r="M26" s="46"/>
    </row>
    <row r="27" spans="2:13" s="48" customFormat="1" ht="18" customHeight="1" thickBot="1">
      <c r="B27" s="43">
        <v>4</v>
      </c>
      <c r="C27" s="44" t="str">
        <f>Järjestus!K15</f>
        <v>Devon Touart</v>
      </c>
      <c r="D27" s="45"/>
      <c r="E27" s="51"/>
      <c r="F27" s="47"/>
      <c r="G27" s="46"/>
      <c r="H27" s="49"/>
      <c r="J27" s="49"/>
      <c r="K27" s="51"/>
      <c r="M27" s="46"/>
    </row>
    <row r="28" spans="2:13" s="48" customFormat="1" ht="18" customHeight="1" thickBot="1">
      <c r="B28" s="43"/>
      <c r="D28" s="47"/>
      <c r="E28" s="46"/>
      <c r="F28" s="47"/>
      <c r="H28" s="49"/>
      <c r="J28" s="49"/>
      <c r="K28" s="52" t="str">
        <f>IF(J20&gt;J36,I20,IF(J20&lt;J36,I36,IF(J20=J36,0)))</f>
        <v>Hendrik Õun</v>
      </c>
      <c r="L28" s="46"/>
      <c r="M28" s="46"/>
    </row>
    <row r="29" spans="2:13" s="48" customFormat="1" ht="18" customHeight="1" thickBot="1">
      <c r="B29" s="43">
        <v>3</v>
      </c>
      <c r="C29" s="44" t="str">
        <f>Järjestus!K14</f>
        <v>Karl Oskar Paju</v>
      </c>
      <c r="D29" s="45"/>
      <c r="F29" s="47"/>
      <c r="H29" s="49"/>
      <c r="J29" s="49"/>
      <c r="K29" s="51"/>
      <c r="L29" s="46"/>
      <c r="M29" s="46"/>
    </row>
    <row r="30" spans="1:13" s="48" customFormat="1" ht="18" customHeight="1" thickBot="1">
      <c r="A30" s="48" t="s">
        <v>294</v>
      </c>
      <c r="B30" s="43"/>
      <c r="D30" s="47"/>
      <c r="E30" s="50" t="str">
        <f>C29</f>
        <v>Karl Oskar Paju</v>
      </c>
      <c r="F30" s="45">
        <v>7</v>
      </c>
      <c r="G30" s="46"/>
      <c r="H30" s="49"/>
      <c r="J30" s="49"/>
      <c r="K30" s="51"/>
      <c r="L30" s="46"/>
      <c r="M30" s="46"/>
    </row>
    <row r="31" spans="2:13" s="48" customFormat="1" ht="18" customHeight="1" thickBot="1">
      <c r="B31" s="43">
        <v>14</v>
      </c>
      <c r="C31" s="44" t="str">
        <f>Järjestus!K25</f>
        <v>vaba</v>
      </c>
      <c r="D31" s="45"/>
      <c r="E31" s="51"/>
      <c r="F31" s="49"/>
      <c r="G31" s="51"/>
      <c r="H31" s="49"/>
      <c r="J31" s="49"/>
      <c r="K31" s="51"/>
      <c r="L31" s="46"/>
      <c r="M31" s="46"/>
    </row>
    <row r="32" spans="2:13" s="48" customFormat="1" ht="18" customHeight="1" thickBot="1">
      <c r="B32" s="43"/>
      <c r="D32" s="47" t="s">
        <v>286</v>
      </c>
      <c r="E32" s="46"/>
      <c r="F32" s="47"/>
      <c r="G32" s="50" t="str">
        <f>IF(F30&gt;F34,E30,IF(F30&lt;F34,E34,IF(F30=F34,0)))</f>
        <v>Karl Oskar Paju</v>
      </c>
      <c r="H32" s="45">
        <v>1</v>
      </c>
      <c r="I32" s="46"/>
      <c r="J32" s="49"/>
      <c r="K32" s="51"/>
      <c r="L32" s="46"/>
      <c r="M32" s="46"/>
    </row>
    <row r="33" spans="2:13" s="48" customFormat="1" ht="18" customHeight="1" thickBot="1">
      <c r="B33" s="43">
        <v>11</v>
      </c>
      <c r="C33" s="44" t="str">
        <f>Järjestus!K22</f>
        <v>vaba</v>
      </c>
      <c r="D33" s="45"/>
      <c r="F33" s="47"/>
      <c r="G33" s="51"/>
      <c r="H33" s="49"/>
      <c r="I33" s="51"/>
      <c r="J33" s="49"/>
      <c r="K33" s="51"/>
      <c r="L33" s="46"/>
      <c r="M33" s="46"/>
    </row>
    <row r="34" spans="1:13" s="48" customFormat="1" ht="18" customHeight="1" thickBot="1">
      <c r="A34" s="48" t="s">
        <v>295</v>
      </c>
      <c r="B34" s="43"/>
      <c r="D34" s="47"/>
      <c r="E34" s="50" t="str">
        <f>C35</f>
        <v>Eetu Mäki-Paavola</v>
      </c>
      <c r="F34" s="45">
        <v>1</v>
      </c>
      <c r="G34" s="51"/>
      <c r="H34" s="49"/>
      <c r="I34" s="51"/>
      <c r="J34" s="49"/>
      <c r="K34" s="51"/>
      <c r="L34" s="46"/>
      <c r="M34" s="46"/>
    </row>
    <row r="35" spans="2:13" s="48" customFormat="1" ht="18" customHeight="1" thickBot="1">
      <c r="B35" s="43">
        <v>6</v>
      </c>
      <c r="C35" s="44" t="str">
        <f>Järjestus!K17</f>
        <v>Eetu Mäki-Paavola</v>
      </c>
      <c r="D35" s="45"/>
      <c r="E35" s="51"/>
      <c r="F35" s="47"/>
      <c r="G35" s="46"/>
      <c r="H35" s="49"/>
      <c r="I35" s="51"/>
      <c r="J35" s="49"/>
      <c r="K35" s="51"/>
      <c r="L35" s="46"/>
      <c r="M35" s="46"/>
    </row>
    <row r="36" spans="2:13" s="48" customFormat="1" ht="18" customHeight="1" thickBot="1">
      <c r="B36" s="43"/>
      <c r="D36" s="47"/>
      <c r="F36" s="47"/>
      <c r="H36" s="49"/>
      <c r="I36" s="50" t="str">
        <f>IF(H32&gt;H40,G32,IF(H32&lt;H40,G40,IF(H32=H40,0)))</f>
        <v>Oskar Smeds</v>
      </c>
      <c r="J36" s="45">
        <v>0</v>
      </c>
      <c r="K36" s="51"/>
      <c r="L36" s="46"/>
      <c r="M36" s="46"/>
    </row>
    <row r="37" spans="2:13" s="48" customFormat="1" ht="18" customHeight="1" thickBot="1">
      <c r="B37" s="43">
        <v>7</v>
      </c>
      <c r="C37" s="44" t="str">
        <f>Järjestus!K18</f>
        <v>David Pedossaar</v>
      </c>
      <c r="D37" s="45"/>
      <c r="F37" s="47"/>
      <c r="H37" s="49"/>
      <c r="I37" s="51"/>
      <c r="J37" s="49"/>
      <c r="K37" s="46"/>
      <c r="L37" s="46"/>
      <c r="M37" s="46"/>
    </row>
    <row r="38" spans="1:13" s="48" customFormat="1" ht="18" customHeight="1" thickBot="1">
      <c r="A38" s="48" t="s">
        <v>296</v>
      </c>
      <c r="B38" s="43"/>
      <c r="D38" s="47"/>
      <c r="E38" s="50" t="str">
        <f>C37</f>
        <v>David Pedossaar</v>
      </c>
      <c r="F38" s="45">
        <v>0</v>
      </c>
      <c r="G38" s="46"/>
      <c r="H38" s="49"/>
      <c r="I38" s="51"/>
      <c r="J38" s="49"/>
      <c r="L38" s="46"/>
      <c r="M38" s="46"/>
    </row>
    <row r="39" spans="2:13" s="48" customFormat="1" ht="18" customHeight="1" thickBot="1">
      <c r="B39" s="43">
        <v>10</v>
      </c>
      <c r="C39" s="44" t="str">
        <f>Järjestus!K21</f>
        <v>vaba</v>
      </c>
      <c r="D39" s="45"/>
      <c r="E39" s="51"/>
      <c r="F39" s="47"/>
      <c r="G39" s="51"/>
      <c r="H39" s="49"/>
      <c r="I39" s="51"/>
      <c r="J39" s="49"/>
      <c r="L39" s="46"/>
      <c r="M39" s="46"/>
    </row>
    <row r="40" spans="2:13" s="48" customFormat="1" ht="18" customHeight="1" thickBot="1">
      <c r="B40" s="43"/>
      <c r="D40" s="47" t="s">
        <v>287</v>
      </c>
      <c r="E40" s="46"/>
      <c r="F40" s="47"/>
      <c r="G40" s="50" t="str">
        <f>IF(F38&gt;F42,E38,IF(F38&lt;F42,E42,IF(F38=F42,0)))</f>
        <v>Oskar Smeds</v>
      </c>
      <c r="H40" s="45">
        <v>7</v>
      </c>
      <c r="I40" s="51"/>
      <c r="J40" s="49"/>
      <c r="L40" s="46"/>
      <c r="M40" s="46"/>
    </row>
    <row r="41" spans="2:13" s="48" customFormat="1" ht="18" customHeight="1" thickBot="1">
      <c r="B41" s="43">
        <v>15</v>
      </c>
      <c r="C41" s="44" t="str">
        <f>Järjestus!K26</f>
        <v>vaba</v>
      </c>
      <c r="D41" s="45"/>
      <c r="F41" s="47"/>
      <c r="G41" s="51"/>
      <c r="H41" s="49"/>
      <c r="I41" s="46"/>
      <c r="J41" s="49"/>
      <c r="L41" s="46"/>
      <c r="M41" s="46"/>
    </row>
    <row r="42" spans="1:13" s="48" customFormat="1" ht="18" customHeight="1" thickBot="1">
      <c r="A42" s="48" t="s">
        <v>284</v>
      </c>
      <c r="B42" s="43"/>
      <c r="D42" s="47"/>
      <c r="E42" s="50" t="str">
        <f>C43</f>
        <v>Oskar Smeds</v>
      </c>
      <c r="F42" s="45">
        <v>6</v>
      </c>
      <c r="G42" s="51"/>
      <c r="H42" s="49"/>
      <c r="J42" s="49"/>
      <c r="L42" s="46"/>
      <c r="M42" s="46"/>
    </row>
    <row r="43" spans="2:13" s="48" customFormat="1" ht="18" customHeight="1" thickBot="1">
      <c r="B43" s="43">
        <v>2</v>
      </c>
      <c r="C43" s="44" t="str">
        <f>Järjestus!K13</f>
        <v>Oskar Smeds</v>
      </c>
      <c r="D43" s="45"/>
      <c r="E43" s="51"/>
      <c r="F43" s="47"/>
      <c r="G43" s="46"/>
      <c r="H43" s="49"/>
      <c r="I43" s="53" t="s">
        <v>288</v>
      </c>
      <c r="J43" s="49"/>
      <c r="L43" s="46"/>
      <c r="M43" s="46"/>
    </row>
    <row r="44" spans="2:13" s="48" customFormat="1" ht="18" customHeight="1" thickBot="1">
      <c r="B44" s="43"/>
      <c r="D44" s="47"/>
      <c r="F44" s="47"/>
      <c r="H44" s="49"/>
      <c r="I44" s="44" t="str">
        <f>IF(H16&gt;H24,G24,IF(H16&lt;H24,G16,IF(H16=H24,0)))</f>
        <v>Devon Touart</v>
      </c>
      <c r="J44" s="45">
        <v>4</v>
      </c>
      <c r="K44" s="46"/>
      <c r="L44" s="46"/>
      <c r="M44" s="46"/>
    </row>
    <row r="45" spans="2:13" s="48" customFormat="1" ht="18" customHeight="1">
      <c r="B45" s="54"/>
      <c r="C45" s="46"/>
      <c r="D45" s="49"/>
      <c r="E45" s="46"/>
      <c r="F45" s="49"/>
      <c r="G45" s="46"/>
      <c r="H45" s="49"/>
      <c r="I45" s="46"/>
      <c r="J45" s="49"/>
      <c r="K45" s="51"/>
      <c r="L45" s="46"/>
      <c r="M45" s="46"/>
    </row>
    <row r="46" spans="2:13" s="48" customFormat="1" ht="18" customHeight="1" thickBot="1">
      <c r="B46" s="54"/>
      <c r="C46" s="46"/>
      <c r="D46" s="49"/>
      <c r="E46" s="46"/>
      <c r="F46" s="49"/>
      <c r="G46" s="46"/>
      <c r="H46" s="49"/>
      <c r="J46" s="49"/>
      <c r="K46" s="52" t="str">
        <f>IF(J44&gt;J48,I44,IF(J44&lt;J48,I48,IF(J44=J48,0)))</f>
        <v>Karl Oskar Paju</v>
      </c>
      <c r="L46" s="46"/>
      <c r="M46" s="46"/>
    </row>
    <row r="47" spans="2:13" s="48" customFormat="1" ht="18" customHeight="1">
      <c r="B47" s="54"/>
      <c r="C47" s="46"/>
      <c r="D47" s="49"/>
      <c r="E47" s="46"/>
      <c r="F47" s="49"/>
      <c r="G47" s="46"/>
      <c r="H47" s="49"/>
      <c r="J47" s="49"/>
      <c r="K47" s="51"/>
      <c r="L47" s="46"/>
      <c r="M47" s="46"/>
    </row>
    <row r="48" spans="2:13" s="48" customFormat="1" ht="18" customHeight="1" thickBot="1">
      <c r="B48" s="54"/>
      <c r="C48" s="46"/>
      <c r="D48" s="49"/>
      <c r="E48" s="46"/>
      <c r="F48" s="49"/>
      <c r="G48" s="46"/>
      <c r="H48" s="49"/>
      <c r="I48" s="44" t="str">
        <f>IF(H32&gt;H40,G40,IF(H32&lt;H40,G32,IF(H32=H40,0)))</f>
        <v>Karl Oskar Paju</v>
      </c>
      <c r="J48" s="45">
        <v>6</v>
      </c>
      <c r="K48" s="51"/>
      <c r="L48" s="46"/>
      <c r="M48" s="46"/>
    </row>
    <row r="49" spans="2:13" s="48" customFormat="1" ht="12.75">
      <c r="B49" s="54"/>
      <c r="C49" s="46"/>
      <c r="D49" s="49"/>
      <c r="E49" s="46"/>
      <c r="F49" s="49"/>
      <c r="G49" s="46"/>
      <c r="H49" s="49"/>
      <c r="L49" s="46"/>
      <c r="M49" s="46"/>
    </row>
    <row r="50" spans="2:12" ht="12.75">
      <c r="B50" s="17"/>
      <c r="C50" s="39"/>
      <c r="D50" s="38"/>
      <c r="E50" s="39"/>
      <c r="F50" s="38"/>
      <c r="G50" s="39"/>
      <c r="I50" s="39"/>
      <c r="K50" s="39"/>
      <c r="L50" s="39"/>
    </row>
    <row r="51" spans="2:12" ht="12.75">
      <c r="B51" s="17"/>
      <c r="C51" s="39"/>
      <c r="D51" s="38"/>
      <c r="E51" s="39"/>
      <c r="F51" s="38"/>
      <c r="G51" s="39"/>
      <c r="I51" s="39"/>
      <c r="K51" s="39"/>
      <c r="L51" s="39"/>
    </row>
    <row r="52" spans="2:12" ht="12.75">
      <c r="B52" s="17"/>
      <c r="C52" s="39"/>
      <c r="D52" s="38"/>
      <c r="E52" s="39"/>
      <c r="F52" s="38"/>
      <c r="G52" s="39"/>
      <c r="I52" s="39"/>
      <c r="K52" s="39"/>
      <c r="L52" s="39"/>
    </row>
    <row r="53" spans="2:12" ht="12.75">
      <c r="B53" s="17"/>
      <c r="C53" s="39"/>
      <c r="D53" s="38"/>
      <c r="E53" s="39"/>
      <c r="F53" s="38"/>
      <c r="G53" s="39"/>
      <c r="I53" s="39"/>
      <c r="K53" s="39"/>
      <c r="L53" s="39"/>
    </row>
    <row r="54" spans="2:12" ht="12.75">
      <c r="B54" s="17" t="s">
        <v>397</v>
      </c>
      <c r="C54" s="98" t="s">
        <v>55</v>
      </c>
      <c r="D54" s="85" t="s">
        <v>398</v>
      </c>
      <c r="E54" s="39"/>
      <c r="F54" s="85" t="s">
        <v>376</v>
      </c>
      <c r="G54" s="39"/>
      <c r="I54" s="39"/>
      <c r="K54" s="39"/>
      <c r="L54" s="39"/>
    </row>
    <row r="55" spans="2:12" ht="12.75">
      <c r="B55" s="17" t="s">
        <v>354</v>
      </c>
      <c r="C55" s="98" t="s">
        <v>150</v>
      </c>
      <c r="D55" s="85" t="s">
        <v>399</v>
      </c>
      <c r="E55" s="39"/>
      <c r="F55" s="85" t="s">
        <v>381</v>
      </c>
      <c r="G55" s="39"/>
      <c r="I55" s="39"/>
      <c r="K55" s="39"/>
      <c r="L55" s="39"/>
    </row>
    <row r="56" spans="2:12" ht="12.75">
      <c r="B56" s="17" t="s">
        <v>357</v>
      </c>
      <c r="C56" s="98" t="s">
        <v>312</v>
      </c>
      <c r="D56" s="85" t="s">
        <v>400</v>
      </c>
      <c r="E56" s="39"/>
      <c r="F56" s="85" t="s">
        <v>359</v>
      </c>
      <c r="G56" s="39"/>
      <c r="I56" s="39"/>
      <c r="K56" s="39"/>
      <c r="L56" s="39"/>
    </row>
    <row r="57" spans="2:12" ht="12.75">
      <c r="B57" s="17" t="s">
        <v>383</v>
      </c>
      <c r="C57" s="98" t="s">
        <v>56</v>
      </c>
      <c r="D57" s="85" t="s">
        <v>401</v>
      </c>
      <c r="E57" s="39"/>
      <c r="F57" s="38">
        <v>4</v>
      </c>
      <c r="G57" s="39"/>
      <c r="I57" s="39"/>
      <c r="K57" s="39"/>
      <c r="L57" s="39"/>
    </row>
    <row r="58" spans="2:12" ht="12.75">
      <c r="B58" s="17" t="s">
        <v>386</v>
      </c>
      <c r="C58" s="98" t="s">
        <v>153</v>
      </c>
      <c r="D58" s="85" t="s">
        <v>402</v>
      </c>
      <c r="E58" s="39"/>
      <c r="F58" s="38">
        <v>4</v>
      </c>
      <c r="G58" s="39"/>
      <c r="I58" s="39"/>
      <c r="K58" s="39"/>
      <c r="L58" s="39"/>
    </row>
    <row r="59" spans="2:12" ht="12.75">
      <c r="B59" s="17" t="s">
        <v>366</v>
      </c>
      <c r="C59" s="98" t="s">
        <v>151</v>
      </c>
      <c r="D59" s="85" t="s">
        <v>403</v>
      </c>
      <c r="E59" s="39"/>
      <c r="F59" s="38">
        <v>1</v>
      </c>
      <c r="G59" s="39"/>
      <c r="I59" s="39"/>
      <c r="K59" s="39"/>
      <c r="L59" s="39"/>
    </row>
    <row r="60" spans="2:12" ht="12.75">
      <c r="B60" s="17" t="s">
        <v>391</v>
      </c>
      <c r="C60" s="98" t="s">
        <v>65</v>
      </c>
      <c r="D60" s="85" t="s">
        <v>404</v>
      </c>
      <c r="E60" s="39"/>
      <c r="F60" s="38">
        <v>0</v>
      </c>
      <c r="G60" s="39"/>
      <c r="I60" s="39"/>
      <c r="K60" s="39"/>
      <c r="L60" s="39"/>
    </row>
    <row r="61" spans="2:12" ht="12.75">
      <c r="B61" s="17" t="s">
        <v>390</v>
      </c>
      <c r="C61" s="98" t="s">
        <v>154</v>
      </c>
      <c r="D61" s="85" t="s">
        <v>405</v>
      </c>
      <c r="E61" s="39"/>
      <c r="F61" s="38">
        <v>0</v>
      </c>
      <c r="G61" s="39"/>
      <c r="I61" s="39"/>
      <c r="K61" s="39"/>
      <c r="L61" s="39"/>
    </row>
    <row r="62" spans="2:12" ht="12.75">
      <c r="B62" s="17" t="s">
        <v>372</v>
      </c>
      <c r="C62" s="98" t="s">
        <v>57</v>
      </c>
      <c r="D62" s="85" t="s">
        <v>406</v>
      </c>
      <c r="E62" s="39"/>
      <c r="F62" s="38">
        <v>0</v>
      </c>
      <c r="G62" s="39"/>
      <c r="I62" s="39"/>
      <c r="K62" s="39"/>
      <c r="L62" s="39"/>
    </row>
    <row r="63" spans="2:12" ht="12.75">
      <c r="B63" s="17"/>
      <c r="C63" s="39"/>
      <c r="D63" s="38"/>
      <c r="E63" s="39"/>
      <c r="F63" s="38"/>
      <c r="G63" s="39"/>
      <c r="I63" s="39"/>
      <c r="K63" s="39"/>
      <c r="L63" s="39"/>
    </row>
    <row r="64" spans="2:12" ht="12.75">
      <c r="B64" s="17"/>
      <c r="C64" s="39"/>
      <c r="D64" s="38"/>
      <c r="E64" s="39"/>
      <c r="F64" s="38"/>
      <c r="G64" s="39"/>
      <c r="I64" s="39"/>
      <c r="K64" s="39"/>
      <c r="L64" s="39"/>
    </row>
    <row r="65" spans="2:12" ht="12.75">
      <c r="B65" s="17"/>
      <c r="C65" s="39"/>
      <c r="D65" s="38"/>
      <c r="E65" s="39"/>
      <c r="F65" s="38"/>
      <c r="G65" s="39"/>
      <c r="I65" s="39"/>
      <c r="K65" s="39"/>
      <c r="L65" s="39"/>
    </row>
    <row r="66" spans="2:12" ht="12.75">
      <c r="B66" s="17"/>
      <c r="C66" s="39"/>
      <c r="D66" s="38"/>
      <c r="E66" s="39"/>
      <c r="F66" s="38"/>
      <c r="G66" s="39"/>
      <c r="I66" s="39"/>
      <c r="K66" s="39"/>
      <c r="L66" s="39"/>
    </row>
    <row r="67" spans="2:12" ht="12.75">
      <c r="B67" s="17"/>
      <c r="C67" s="39"/>
      <c r="D67" s="38"/>
      <c r="E67" s="39"/>
      <c r="F67" s="38"/>
      <c r="G67" s="39"/>
      <c r="I67" s="39"/>
      <c r="L67" s="39"/>
    </row>
    <row r="68" spans="2:12" ht="16.5" customHeight="1">
      <c r="B68" s="17"/>
      <c r="C68" s="39"/>
      <c r="D68" s="38"/>
      <c r="E68" s="39"/>
      <c r="F68" s="38"/>
      <c r="G68" s="39"/>
      <c r="L68" s="39"/>
    </row>
    <row r="69" spans="2:12" ht="12.75">
      <c r="B69" s="17"/>
      <c r="C69" s="39"/>
      <c r="D69" s="38"/>
      <c r="E69" s="39"/>
      <c r="F69" s="38"/>
      <c r="G69" s="39"/>
      <c r="L69" s="39"/>
    </row>
    <row r="70" spans="2:12" ht="12.75">
      <c r="B70" s="39"/>
      <c r="C70" s="39"/>
      <c r="D70" s="38"/>
      <c r="E70" s="39"/>
      <c r="F70" s="38"/>
      <c r="G70" s="39"/>
      <c r="L70" s="39"/>
    </row>
    <row r="71" ht="12.75">
      <c r="L71" s="39"/>
    </row>
    <row r="72" ht="12.75">
      <c r="L72" s="39"/>
    </row>
  </sheetData>
  <sheetProtection/>
  <mergeCells count="10">
    <mergeCell ref="K5:K11"/>
    <mergeCell ref="H5:H11"/>
    <mergeCell ref="I5:I11"/>
    <mergeCell ref="J5:J11"/>
    <mergeCell ref="B5:B11"/>
    <mergeCell ref="C5:C11"/>
    <mergeCell ref="D5:D11"/>
    <mergeCell ref="E5:E11"/>
    <mergeCell ref="F5:F11"/>
    <mergeCell ref="G5:G11"/>
  </mergeCells>
  <printOptions/>
  <pageMargins left="0.26" right="0.11" top="0.31" bottom="0.24" header="0.19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34">
      <selection activeCell="F64" sqref="F64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3" width="17.57421875" style="0" customWidth="1"/>
    <col min="4" max="4" width="7.28125" style="37" customWidth="1"/>
    <col min="5" max="5" width="14.57421875" style="0" customWidth="1"/>
    <col min="6" max="6" width="4.00390625" style="37" customWidth="1"/>
    <col min="7" max="7" width="14.140625" style="0" customWidth="1"/>
    <col min="8" max="8" width="3.8515625" style="38" customWidth="1"/>
    <col min="9" max="9" width="14.421875" style="0" customWidth="1"/>
    <col min="10" max="10" width="4.57421875" style="38" customWidth="1"/>
    <col min="11" max="11" width="12.7109375" style="0" customWidth="1"/>
    <col min="13" max="13" width="9.140625" style="39" customWidth="1"/>
  </cols>
  <sheetData>
    <row r="1" spans="2:11" ht="15">
      <c r="B1" s="2" t="s">
        <v>33</v>
      </c>
      <c r="K1" s="37"/>
    </row>
    <row r="3" ht="20.25">
      <c r="C3" s="40" t="s">
        <v>325</v>
      </c>
    </row>
    <row r="5" spans="2:13" s="41" customFormat="1" ht="9.75" customHeight="1">
      <c r="B5" s="88" t="s">
        <v>278</v>
      </c>
      <c r="C5" s="89" t="s">
        <v>279</v>
      </c>
      <c r="D5" s="86" t="s">
        <v>280</v>
      </c>
      <c r="E5" s="89" t="s">
        <v>281</v>
      </c>
      <c r="F5" s="86" t="s">
        <v>280</v>
      </c>
      <c r="G5" s="89" t="s">
        <v>282</v>
      </c>
      <c r="H5" s="86" t="s">
        <v>280</v>
      </c>
      <c r="I5" s="87" t="s">
        <v>283</v>
      </c>
      <c r="J5" s="86" t="s">
        <v>280</v>
      </c>
      <c r="K5" s="87"/>
      <c r="M5" s="42"/>
    </row>
    <row r="6" spans="2:13" s="41" customFormat="1" ht="9.75" customHeight="1">
      <c r="B6" s="88"/>
      <c r="C6" s="89"/>
      <c r="D6" s="86"/>
      <c r="E6" s="89"/>
      <c r="F6" s="86"/>
      <c r="G6" s="89"/>
      <c r="H6" s="86"/>
      <c r="I6" s="87"/>
      <c r="J6" s="86"/>
      <c r="K6" s="87"/>
      <c r="M6" s="42"/>
    </row>
    <row r="7" spans="2:13" s="41" customFormat="1" ht="9.75" customHeight="1">
      <c r="B7" s="88"/>
      <c r="C7" s="89"/>
      <c r="D7" s="86"/>
      <c r="E7" s="89"/>
      <c r="F7" s="86"/>
      <c r="G7" s="89"/>
      <c r="H7" s="86"/>
      <c r="I7" s="87"/>
      <c r="J7" s="86"/>
      <c r="K7" s="87"/>
      <c r="M7" s="42"/>
    </row>
    <row r="8" spans="2:13" s="41" customFormat="1" ht="9.75" customHeight="1">
      <c r="B8" s="88"/>
      <c r="C8" s="89"/>
      <c r="D8" s="86"/>
      <c r="E8" s="89"/>
      <c r="F8" s="86"/>
      <c r="G8" s="89"/>
      <c r="H8" s="86"/>
      <c r="I8" s="87"/>
      <c r="J8" s="86"/>
      <c r="K8" s="87"/>
      <c r="M8" s="42"/>
    </row>
    <row r="9" spans="2:13" s="41" customFormat="1" ht="9.75" customHeight="1">
      <c r="B9" s="88"/>
      <c r="C9" s="89"/>
      <c r="D9" s="86"/>
      <c r="E9" s="89"/>
      <c r="F9" s="86"/>
      <c r="G9" s="89"/>
      <c r="H9" s="86"/>
      <c r="I9" s="87"/>
      <c r="J9" s="86"/>
      <c r="K9" s="87"/>
      <c r="M9" s="42"/>
    </row>
    <row r="10" spans="2:13" s="41" customFormat="1" ht="9.75" customHeight="1">
      <c r="B10" s="88"/>
      <c r="C10" s="89"/>
      <c r="D10" s="86"/>
      <c r="E10" s="89"/>
      <c r="F10" s="86"/>
      <c r="G10" s="89"/>
      <c r="H10" s="86"/>
      <c r="I10" s="87"/>
      <c r="J10" s="86"/>
      <c r="K10" s="87"/>
      <c r="M10" s="42"/>
    </row>
    <row r="11" spans="2:13" s="41" customFormat="1" ht="9.75" customHeight="1">
      <c r="B11" s="88"/>
      <c r="C11" s="89"/>
      <c r="D11" s="86"/>
      <c r="E11" s="89"/>
      <c r="F11" s="86"/>
      <c r="G11" s="89"/>
      <c r="H11" s="86"/>
      <c r="I11" s="87"/>
      <c r="J11" s="86"/>
      <c r="K11" s="87"/>
      <c r="M11" s="42"/>
    </row>
    <row r="13" spans="2:13" s="48" customFormat="1" ht="18" customHeight="1" thickBot="1">
      <c r="B13" s="43">
        <v>1</v>
      </c>
      <c r="C13" s="44" t="str">
        <f>Järjestus!K30</f>
        <v>Triinu Lilienthal</v>
      </c>
      <c r="D13" s="45"/>
      <c r="E13" s="46"/>
      <c r="F13" s="47"/>
      <c r="H13" s="49"/>
      <c r="J13" s="49"/>
      <c r="M13" s="46"/>
    </row>
    <row r="14" spans="1:13" s="48" customFormat="1" ht="18" customHeight="1" thickBot="1">
      <c r="A14" s="55" t="s">
        <v>285</v>
      </c>
      <c r="B14" s="43"/>
      <c r="D14" s="47"/>
      <c r="E14" s="50" t="str">
        <f>C13</f>
        <v>Triinu Lilienthal</v>
      </c>
      <c r="F14" s="45">
        <v>6</v>
      </c>
      <c r="G14" s="46"/>
      <c r="H14" s="49"/>
      <c r="J14" s="49"/>
      <c r="M14" s="46"/>
    </row>
    <row r="15" spans="2:13" s="48" customFormat="1" ht="18" customHeight="1" thickBot="1">
      <c r="B15" s="43">
        <v>16</v>
      </c>
      <c r="C15" s="44" t="str">
        <f>Järjestus!K45</f>
        <v>vaba</v>
      </c>
      <c r="D15" s="45"/>
      <c r="E15" s="51"/>
      <c r="F15" s="49"/>
      <c r="G15" s="51"/>
      <c r="H15" s="49"/>
      <c r="J15" s="49"/>
      <c r="M15" s="46"/>
    </row>
    <row r="16" spans="2:13" s="48" customFormat="1" ht="18" customHeight="1" thickBot="1">
      <c r="B16" s="43"/>
      <c r="D16" s="47" t="s">
        <v>298</v>
      </c>
      <c r="E16" s="46"/>
      <c r="F16" s="47"/>
      <c r="G16" s="50" t="str">
        <f>IF(F14&gt;F18,E14,IF(F14&lt;F18,E18,IF(F14=F18,0)))</f>
        <v>Triinu Lilienthal</v>
      </c>
      <c r="H16" s="45">
        <v>6</v>
      </c>
      <c r="I16" s="46"/>
      <c r="J16" s="49"/>
      <c r="M16" s="46"/>
    </row>
    <row r="17" spans="2:13" s="48" customFormat="1" ht="18" customHeight="1" thickBot="1">
      <c r="B17" s="43">
        <v>9</v>
      </c>
      <c r="C17" s="44" t="str">
        <f>Järjestus!K38</f>
        <v>Liisi Tammar</v>
      </c>
      <c r="D17" s="45">
        <v>6</v>
      </c>
      <c r="F17" s="47"/>
      <c r="G17" s="51"/>
      <c r="H17" s="49"/>
      <c r="I17" s="51"/>
      <c r="J17" s="49"/>
      <c r="M17" s="46"/>
    </row>
    <row r="18" spans="1:13" s="48" customFormat="1" ht="18" customHeight="1" thickBot="1">
      <c r="A18" s="48" t="s">
        <v>297</v>
      </c>
      <c r="B18" s="43"/>
      <c r="D18" s="47"/>
      <c r="E18" s="50" t="str">
        <f>IF(D17&gt;D19,C17,IF(D17&lt;D19,C19,IF(D17=D19,0)))</f>
        <v>Liisi Tammar</v>
      </c>
      <c r="F18" s="45">
        <v>0</v>
      </c>
      <c r="G18" s="51"/>
      <c r="H18" s="49"/>
      <c r="I18" s="51"/>
      <c r="J18" s="49"/>
      <c r="M18" s="46"/>
    </row>
    <row r="19" spans="2:13" s="48" customFormat="1" ht="18" customHeight="1" thickBot="1">
      <c r="B19" s="43">
        <v>8</v>
      </c>
      <c r="C19" s="44" t="str">
        <f>Järjestus!K37</f>
        <v>Saara Suurkivi</v>
      </c>
      <c r="D19" s="45">
        <v>0</v>
      </c>
      <c r="E19" s="51"/>
      <c r="F19" s="47"/>
      <c r="G19" s="46"/>
      <c r="H19" s="49"/>
      <c r="I19" s="51"/>
      <c r="J19" s="49"/>
      <c r="M19" s="46"/>
    </row>
    <row r="20" spans="2:13" s="48" customFormat="1" ht="18" customHeight="1" thickBot="1">
      <c r="B20" s="43"/>
      <c r="D20" s="47"/>
      <c r="F20" s="47"/>
      <c r="H20" s="49"/>
      <c r="I20" s="50" t="str">
        <f>IF(H16&gt;H24,G16,IF(H16&lt;H24,G24,IF(H16=H24,0)))</f>
        <v>Triinu Lilienthal</v>
      </c>
      <c r="J20" s="45">
        <v>6</v>
      </c>
      <c r="K20" s="46"/>
      <c r="M20" s="46"/>
    </row>
    <row r="21" spans="2:13" s="48" customFormat="1" ht="18" customHeight="1" thickBot="1">
      <c r="B21" s="43">
        <v>5</v>
      </c>
      <c r="C21" s="44" t="str">
        <f>Järjestus!K34</f>
        <v>Marta Kaunis</v>
      </c>
      <c r="D21" s="45"/>
      <c r="F21" s="47"/>
      <c r="H21" s="49"/>
      <c r="I21" s="51"/>
      <c r="J21" s="49"/>
      <c r="K21" s="51"/>
      <c r="M21" s="46"/>
    </row>
    <row r="22" spans="1:13" s="48" customFormat="1" ht="18" customHeight="1" thickBot="1">
      <c r="A22" s="48" t="s">
        <v>286</v>
      </c>
      <c r="B22" s="43"/>
      <c r="D22" s="47"/>
      <c r="E22" s="50" t="str">
        <f>C21</f>
        <v>Marta Kaunis</v>
      </c>
      <c r="F22" s="45">
        <v>2</v>
      </c>
      <c r="G22" s="46"/>
      <c r="H22" s="49"/>
      <c r="I22" s="51"/>
      <c r="J22" s="49"/>
      <c r="K22" s="51"/>
      <c r="M22" s="46"/>
    </row>
    <row r="23" spans="2:13" s="48" customFormat="1" ht="18" customHeight="1" thickBot="1">
      <c r="B23" s="43">
        <v>12</v>
      </c>
      <c r="C23" s="44" t="str">
        <f>Järjestus!K41</f>
        <v>vaba</v>
      </c>
      <c r="D23" s="45"/>
      <c r="E23" s="51"/>
      <c r="F23" s="47"/>
      <c r="G23" s="51"/>
      <c r="H23" s="49"/>
      <c r="I23" s="51"/>
      <c r="J23" s="49"/>
      <c r="K23" s="51"/>
      <c r="M23" s="46"/>
    </row>
    <row r="24" spans="2:13" s="48" customFormat="1" ht="18" customHeight="1" thickBot="1">
      <c r="B24" s="43"/>
      <c r="D24" s="47" t="s">
        <v>299</v>
      </c>
      <c r="E24" s="46"/>
      <c r="F24" s="47"/>
      <c r="G24" s="50" t="str">
        <f>IF(F22&gt;F26,E22,IF(F22&lt;F26,E26,IF(F22=F26,0)))</f>
        <v>Kendra Lelov</v>
      </c>
      <c r="H24" s="45">
        <v>2</v>
      </c>
      <c r="I24" s="51"/>
      <c r="J24" s="49"/>
      <c r="K24" s="51"/>
      <c r="M24" s="46"/>
    </row>
    <row r="25" spans="2:13" s="48" customFormat="1" ht="18" customHeight="1" thickBot="1">
      <c r="B25" s="43">
        <v>13</v>
      </c>
      <c r="C25" s="44" t="str">
        <f>Järjestus!K42</f>
        <v>vaba</v>
      </c>
      <c r="D25" s="45"/>
      <c r="F25" s="47"/>
      <c r="G25" s="51"/>
      <c r="H25" s="49"/>
      <c r="I25" s="46"/>
      <c r="J25" s="49"/>
      <c r="K25" s="51"/>
      <c r="M25" s="46"/>
    </row>
    <row r="26" spans="1:13" s="48" customFormat="1" ht="18" customHeight="1" thickBot="1">
      <c r="A26" s="48" t="s">
        <v>287</v>
      </c>
      <c r="B26" s="43"/>
      <c r="D26" s="47"/>
      <c r="E26" s="50" t="str">
        <f>C27</f>
        <v>Kendra Lelov</v>
      </c>
      <c r="F26" s="45">
        <v>6</v>
      </c>
      <c r="G26" s="51"/>
      <c r="H26" s="49"/>
      <c r="J26" s="49"/>
      <c r="K26" s="51"/>
      <c r="M26" s="46"/>
    </row>
    <row r="27" spans="2:13" s="48" customFormat="1" ht="18" customHeight="1" thickBot="1">
      <c r="B27" s="43">
        <v>4</v>
      </c>
      <c r="C27" s="44" t="str">
        <f>Järjestus!K33</f>
        <v>Kendra Lelov</v>
      </c>
      <c r="D27" s="45"/>
      <c r="E27" s="51"/>
      <c r="F27" s="47"/>
      <c r="G27" s="46"/>
      <c r="H27" s="49"/>
      <c r="J27" s="49"/>
      <c r="K27" s="51"/>
      <c r="M27" s="46"/>
    </row>
    <row r="28" spans="2:13" s="48" customFormat="1" ht="18" customHeight="1" thickBot="1">
      <c r="B28" s="43"/>
      <c r="D28" s="47"/>
      <c r="E28" s="46"/>
      <c r="F28" s="47"/>
      <c r="H28" s="49"/>
      <c r="J28" s="49"/>
      <c r="K28" s="52" t="str">
        <f>IF(J20&gt;J36,I20,IF(J20&lt;J36,I36,IF(J20=J36,0)))</f>
        <v>Triinu Lilienthal</v>
      </c>
      <c r="L28" s="46"/>
      <c r="M28" s="46"/>
    </row>
    <row r="29" spans="2:13" s="48" customFormat="1" ht="18" customHeight="1" thickBot="1">
      <c r="B29" s="43">
        <v>3</v>
      </c>
      <c r="C29" s="44" t="str">
        <f>Järjestus!K32</f>
        <v>Kristel Peet</v>
      </c>
      <c r="D29" s="45"/>
      <c r="F29" s="47"/>
      <c r="H29" s="49"/>
      <c r="J29" s="49"/>
      <c r="K29" s="51"/>
      <c r="L29" s="46"/>
      <c r="M29" s="46"/>
    </row>
    <row r="30" spans="1:13" s="48" customFormat="1" ht="18" customHeight="1" thickBot="1">
      <c r="A30" s="48" t="s">
        <v>298</v>
      </c>
      <c r="B30" s="43"/>
      <c r="D30" s="47"/>
      <c r="E30" s="50" t="str">
        <f>C29</f>
        <v>Kristel Peet</v>
      </c>
      <c r="F30" s="45">
        <v>6</v>
      </c>
      <c r="G30" s="46"/>
      <c r="H30" s="49"/>
      <c r="J30" s="49"/>
      <c r="K30" s="51"/>
      <c r="L30" s="46"/>
      <c r="M30" s="46"/>
    </row>
    <row r="31" spans="2:13" s="48" customFormat="1" ht="18" customHeight="1" thickBot="1">
      <c r="B31" s="43">
        <v>14</v>
      </c>
      <c r="C31" s="44" t="str">
        <f>Järjestus!K43</f>
        <v>vaba</v>
      </c>
      <c r="D31" s="45"/>
      <c r="E31" s="51"/>
      <c r="F31" s="49"/>
      <c r="G31" s="51"/>
      <c r="H31" s="49"/>
      <c r="J31" s="49"/>
      <c r="K31" s="51"/>
      <c r="L31" s="46"/>
      <c r="M31" s="46"/>
    </row>
    <row r="32" spans="2:13" s="48" customFormat="1" ht="18" customHeight="1" thickBot="1">
      <c r="B32" s="43"/>
      <c r="D32" s="47" t="s">
        <v>314</v>
      </c>
      <c r="E32" s="46"/>
      <c r="F32" s="47"/>
      <c r="G32" s="50" t="str">
        <f>IF(F30&gt;F34,E30,IF(F30&lt;F34,E34,IF(F30=F34,0)))</f>
        <v>Kristel Peet</v>
      </c>
      <c r="H32" s="45">
        <v>5</v>
      </c>
      <c r="I32" s="46"/>
      <c r="J32" s="49"/>
      <c r="K32" s="51"/>
      <c r="L32" s="46"/>
      <c r="M32" s="46"/>
    </row>
    <row r="33" spans="2:13" s="48" customFormat="1" ht="18" customHeight="1" thickBot="1">
      <c r="B33" s="43">
        <v>11</v>
      </c>
      <c r="C33" s="44" t="str">
        <f>Järjestus!K40</f>
        <v>Elis Luusepp</v>
      </c>
      <c r="D33" s="45">
        <v>0</v>
      </c>
      <c r="F33" s="47"/>
      <c r="G33" s="51"/>
      <c r="H33" s="49"/>
      <c r="I33" s="51"/>
      <c r="J33" s="49"/>
      <c r="K33" s="51"/>
      <c r="L33" s="46"/>
      <c r="M33" s="46"/>
    </row>
    <row r="34" spans="1:13" s="48" customFormat="1" ht="18" customHeight="1" thickBot="1">
      <c r="A34" s="48" t="s">
        <v>299</v>
      </c>
      <c r="B34" s="43"/>
      <c r="D34" s="47"/>
      <c r="E34" s="50" t="str">
        <f>IF(D33&gt;D35,C33,IF(D33&lt;D35,C35,IF(D33=D35,0)))</f>
        <v>Elina Sorsa</v>
      </c>
      <c r="F34" s="45">
        <v>2</v>
      </c>
      <c r="G34" s="51"/>
      <c r="H34" s="49"/>
      <c r="I34" s="51"/>
      <c r="J34" s="49"/>
      <c r="K34" s="51"/>
      <c r="L34" s="46"/>
      <c r="M34" s="46"/>
    </row>
    <row r="35" spans="2:13" s="48" customFormat="1" ht="18" customHeight="1" thickBot="1">
      <c r="B35" s="43">
        <v>6</v>
      </c>
      <c r="C35" s="44" t="str">
        <f>Järjestus!K35</f>
        <v>Elina Sorsa</v>
      </c>
      <c r="D35" s="45">
        <v>6</v>
      </c>
      <c r="E35" s="51"/>
      <c r="F35" s="47"/>
      <c r="G35" s="46"/>
      <c r="H35" s="49"/>
      <c r="I35" s="51"/>
      <c r="J35" s="49"/>
      <c r="K35" s="51"/>
      <c r="L35" s="46"/>
      <c r="M35" s="46"/>
    </row>
    <row r="36" spans="2:13" s="48" customFormat="1" ht="18" customHeight="1" thickBot="1">
      <c r="B36" s="43"/>
      <c r="D36" s="47"/>
      <c r="F36" s="47"/>
      <c r="H36" s="49"/>
      <c r="I36" s="50" t="str">
        <f>IF(H32&gt;H40,G32,IF(H32&lt;H40,G40,IF(H32=H40,0)))</f>
        <v>Alexandra Põllumäe</v>
      </c>
      <c r="J36" s="45">
        <v>0</v>
      </c>
      <c r="K36" s="51"/>
      <c r="L36" s="46"/>
      <c r="M36" s="46"/>
    </row>
    <row r="37" spans="2:13" s="48" customFormat="1" ht="18" customHeight="1" thickBot="1">
      <c r="B37" s="43">
        <v>7</v>
      </c>
      <c r="C37" s="44" t="str">
        <f>Järjestus!K36</f>
        <v>Grete Rahnel</v>
      </c>
      <c r="D37" s="45">
        <v>0</v>
      </c>
      <c r="F37" s="47"/>
      <c r="H37" s="49"/>
      <c r="I37" s="51"/>
      <c r="J37" s="49"/>
      <c r="K37" s="46"/>
      <c r="L37" s="46"/>
      <c r="M37" s="46"/>
    </row>
    <row r="38" spans="1:13" s="48" customFormat="1" ht="18" customHeight="1" thickBot="1">
      <c r="A38" s="48" t="s">
        <v>314</v>
      </c>
      <c r="B38" s="43"/>
      <c r="D38" s="47"/>
      <c r="E38" s="50" t="str">
        <f>IF(D37&gt;D39,C37,IF(D37&lt;D39,C39,IF(D37=D39,0)))</f>
        <v>Hanna Lehtomäki</v>
      </c>
      <c r="F38" s="45">
        <v>0</v>
      </c>
      <c r="G38" s="46"/>
      <c r="H38" s="49"/>
      <c r="I38" s="51"/>
      <c r="J38" s="49"/>
      <c r="L38" s="46"/>
      <c r="M38" s="46"/>
    </row>
    <row r="39" spans="2:13" s="48" customFormat="1" ht="18" customHeight="1" thickBot="1">
      <c r="B39" s="43">
        <v>10</v>
      </c>
      <c r="C39" s="44" t="str">
        <f>Järjestus!K39</f>
        <v>Hanna Lehtomäki</v>
      </c>
      <c r="D39" s="45">
        <v>6</v>
      </c>
      <c r="E39" s="51"/>
      <c r="F39" s="47"/>
      <c r="G39" s="51"/>
      <c r="H39" s="49"/>
      <c r="I39" s="51"/>
      <c r="J39" s="49"/>
      <c r="L39" s="46"/>
      <c r="M39" s="46"/>
    </row>
    <row r="40" spans="2:13" s="48" customFormat="1" ht="18" customHeight="1" thickBot="1">
      <c r="B40" s="43"/>
      <c r="D40" s="47" t="s">
        <v>315</v>
      </c>
      <c r="E40" s="46"/>
      <c r="F40" s="47"/>
      <c r="G40" s="50" t="str">
        <f>IF(F38&gt;F42,E38,IF(F38&lt;F42,E42,IF(F38=F42,0)))</f>
        <v>Alexandra Põllumäe</v>
      </c>
      <c r="H40" s="45">
        <v>7</v>
      </c>
      <c r="I40" s="51"/>
      <c r="J40" s="49"/>
      <c r="L40" s="46"/>
      <c r="M40" s="46"/>
    </row>
    <row r="41" spans="2:13" s="48" customFormat="1" ht="18" customHeight="1" thickBot="1">
      <c r="B41" s="43">
        <v>15</v>
      </c>
      <c r="C41" s="44" t="str">
        <f>Järjestus!K44</f>
        <v>vaba</v>
      </c>
      <c r="D41" s="45"/>
      <c r="F41" s="47"/>
      <c r="G41" s="51"/>
      <c r="H41" s="49"/>
      <c r="I41" s="46"/>
      <c r="J41" s="49"/>
      <c r="L41" s="46"/>
      <c r="M41" s="46"/>
    </row>
    <row r="42" spans="1:13" s="48" customFormat="1" ht="18" customHeight="1" thickBot="1">
      <c r="A42" s="48" t="s">
        <v>315</v>
      </c>
      <c r="B42" s="43"/>
      <c r="D42" s="47"/>
      <c r="E42" s="50" t="str">
        <f>C43</f>
        <v>Alexandra Põllumäe</v>
      </c>
      <c r="F42" s="45">
        <v>6</v>
      </c>
      <c r="G42" s="51"/>
      <c r="H42" s="49"/>
      <c r="J42" s="49"/>
      <c r="L42" s="46"/>
      <c r="M42" s="46"/>
    </row>
    <row r="43" spans="2:13" s="48" customFormat="1" ht="18" customHeight="1" thickBot="1">
      <c r="B43" s="43">
        <v>2</v>
      </c>
      <c r="C43" s="44" t="str">
        <f>Järjestus!K31</f>
        <v>Alexandra Põllumäe</v>
      </c>
      <c r="D43" s="45"/>
      <c r="E43" s="51"/>
      <c r="F43" s="47"/>
      <c r="G43" s="46"/>
      <c r="H43" s="49"/>
      <c r="I43" s="53" t="s">
        <v>288</v>
      </c>
      <c r="J43" s="49"/>
      <c r="L43" s="46"/>
      <c r="M43" s="46"/>
    </row>
    <row r="44" spans="2:13" s="48" customFormat="1" ht="18" customHeight="1" thickBot="1">
      <c r="B44" s="43"/>
      <c r="D44" s="47"/>
      <c r="F44" s="47"/>
      <c r="H44" s="49"/>
      <c r="I44" s="44" t="str">
        <f>IF(H16&gt;H24,G24,IF(H16&lt;H24,G16,IF(H16=H24,0)))</f>
        <v>Kendra Lelov</v>
      </c>
      <c r="J44" s="45">
        <v>1</v>
      </c>
      <c r="K44" s="46"/>
      <c r="L44" s="46"/>
      <c r="M44" s="46"/>
    </row>
    <row r="45" spans="2:13" s="48" customFormat="1" ht="18" customHeight="1">
      <c r="B45" s="54"/>
      <c r="C45" s="46"/>
      <c r="D45" s="49"/>
      <c r="E45" s="46"/>
      <c r="F45" s="49"/>
      <c r="G45" s="46"/>
      <c r="H45" s="49"/>
      <c r="I45" s="46"/>
      <c r="J45" s="49"/>
      <c r="K45" s="51"/>
      <c r="L45" s="46"/>
      <c r="M45" s="46"/>
    </row>
    <row r="46" spans="2:13" s="48" customFormat="1" ht="18" customHeight="1" thickBot="1">
      <c r="B46" s="54"/>
      <c r="C46" s="46"/>
      <c r="D46" s="49"/>
      <c r="E46" s="46"/>
      <c r="F46" s="49"/>
      <c r="G46" s="46"/>
      <c r="H46" s="49"/>
      <c r="J46" s="49"/>
      <c r="K46" s="52" t="str">
        <f>IF(J44&gt;J48,I44,IF(J44&lt;J48,I48,IF(J44=J48,0)))</f>
        <v>Kristel Peet</v>
      </c>
      <c r="L46" s="46"/>
      <c r="M46" s="46"/>
    </row>
    <row r="47" spans="2:13" s="48" customFormat="1" ht="18" customHeight="1">
      <c r="B47" s="54"/>
      <c r="C47" s="46"/>
      <c r="D47" s="49"/>
      <c r="E47" s="46"/>
      <c r="F47" s="49"/>
      <c r="G47" s="46"/>
      <c r="H47" s="49"/>
      <c r="J47" s="49"/>
      <c r="K47" s="51"/>
      <c r="L47" s="46"/>
      <c r="M47" s="46"/>
    </row>
    <row r="48" spans="2:13" s="48" customFormat="1" ht="18" customHeight="1" thickBot="1">
      <c r="B48" s="54"/>
      <c r="C48" s="46"/>
      <c r="D48" s="49"/>
      <c r="E48" s="46"/>
      <c r="F48" s="49"/>
      <c r="G48" s="46"/>
      <c r="H48" s="49"/>
      <c r="I48" s="44" t="str">
        <f>IF(H32&gt;H40,G40,IF(H32&lt;H40,G32,IF(H32=H40,0)))</f>
        <v>Kristel Peet</v>
      </c>
      <c r="J48" s="45">
        <v>7</v>
      </c>
      <c r="K48" s="51"/>
      <c r="L48" s="46"/>
      <c r="M48" s="46"/>
    </row>
    <row r="49" spans="2:13" s="48" customFormat="1" ht="12.75">
      <c r="B49" s="54"/>
      <c r="C49" s="46"/>
      <c r="D49" s="49"/>
      <c r="E49" s="46"/>
      <c r="F49" s="49"/>
      <c r="G49" s="46"/>
      <c r="H49" s="49"/>
      <c r="L49" s="46"/>
      <c r="M49" s="46"/>
    </row>
    <row r="50" spans="2:12" ht="12.75">
      <c r="B50" s="17"/>
      <c r="C50" s="39"/>
      <c r="D50" s="38"/>
      <c r="E50" s="39"/>
      <c r="F50" s="38"/>
      <c r="G50" s="39"/>
      <c r="I50" s="39"/>
      <c r="K50" s="39"/>
      <c r="L50" s="39"/>
    </row>
    <row r="51" spans="2:12" ht="12.75">
      <c r="B51" s="17"/>
      <c r="C51" s="39"/>
      <c r="D51" s="38"/>
      <c r="E51" s="39"/>
      <c r="F51" s="38"/>
      <c r="G51" s="39"/>
      <c r="I51" s="39"/>
      <c r="K51" s="39"/>
      <c r="L51" s="39"/>
    </row>
    <row r="52" spans="2:12" ht="12.75">
      <c r="B52" s="17"/>
      <c r="C52" s="39"/>
      <c r="D52" s="38"/>
      <c r="E52" s="39"/>
      <c r="F52" s="38"/>
      <c r="G52" s="39"/>
      <c r="I52" s="39"/>
      <c r="K52" s="39"/>
      <c r="L52" s="39"/>
    </row>
    <row r="53" spans="2:12" ht="12.75">
      <c r="B53" s="17"/>
      <c r="C53" s="39"/>
      <c r="D53" s="38"/>
      <c r="E53" s="39"/>
      <c r="F53" s="38"/>
      <c r="G53" s="39"/>
      <c r="I53" s="39"/>
      <c r="K53" s="39"/>
      <c r="L53" s="39"/>
    </row>
    <row r="54" spans="2:12" ht="12.75">
      <c r="B54" s="17" t="s">
        <v>397</v>
      </c>
      <c r="C54" s="98" t="s">
        <v>107</v>
      </c>
      <c r="D54" s="85" t="s">
        <v>407</v>
      </c>
      <c r="E54" s="39"/>
      <c r="F54" s="38">
        <v>6</v>
      </c>
      <c r="G54" s="39"/>
      <c r="I54" s="39"/>
      <c r="K54" s="39"/>
      <c r="L54" s="39"/>
    </row>
    <row r="55" spans="2:12" ht="12.75">
      <c r="B55" s="17" t="s">
        <v>354</v>
      </c>
      <c r="C55" s="98" t="s">
        <v>66</v>
      </c>
      <c r="D55" s="85" t="s">
        <v>408</v>
      </c>
      <c r="E55" s="39"/>
      <c r="F55" s="38">
        <v>0</v>
      </c>
      <c r="G55" s="39"/>
      <c r="I55" s="39"/>
      <c r="K55" s="39"/>
      <c r="L55" s="39"/>
    </row>
    <row r="56" spans="2:12" ht="12.75">
      <c r="B56" s="17" t="s">
        <v>357</v>
      </c>
      <c r="C56" s="98" t="s">
        <v>87</v>
      </c>
      <c r="D56" s="85" t="s">
        <v>409</v>
      </c>
      <c r="E56" s="39"/>
      <c r="F56" s="38">
        <v>5</v>
      </c>
      <c r="G56" s="39"/>
      <c r="I56" s="39"/>
      <c r="K56" s="39"/>
      <c r="L56" s="39"/>
    </row>
    <row r="57" spans="2:12" ht="12.75">
      <c r="B57" s="17" t="s">
        <v>383</v>
      </c>
      <c r="C57" s="98" t="s">
        <v>85</v>
      </c>
      <c r="D57" s="85" t="s">
        <v>410</v>
      </c>
      <c r="E57" s="39"/>
      <c r="F57" s="38">
        <v>1</v>
      </c>
      <c r="G57" s="39"/>
      <c r="I57" s="39"/>
      <c r="K57" s="39"/>
      <c r="L57" s="39"/>
    </row>
    <row r="58" spans="2:12" ht="12.75">
      <c r="B58" s="17" t="s">
        <v>386</v>
      </c>
      <c r="C58" s="98" t="s">
        <v>108</v>
      </c>
      <c r="D58" s="85" t="s">
        <v>411</v>
      </c>
      <c r="E58" s="39"/>
      <c r="F58" s="38">
        <v>2</v>
      </c>
      <c r="G58" s="39"/>
      <c r="I58" s="39"/>
      <c r="K58" s="39"/>
      <c r="L58" s="39"/>
    </row>
    <row r="59" spans="2:12" ht="12.75">
      <c r="B59" s="17" t="s">
        <v>366</v>
      </c>
      <c r="C59" s="98" t="s">
        <v>148</v>
      </c>
      <c r="D59" s="85" t="s">
        <v>412</v>
      </c>
      <c r="E59" s="39"/>
      <c r="F59" s="38">
        <v>2</v>
      </c>
      <c r="G59" s="39"/>
      <c r="I59" s="39"/>
      <c r="K59" s="39"/>
      <c r="L59" s="39"/>
    </row>
    <row r="60" spans="2:12" ht="12.75">
      <c r="B60" s="17" t="s">
        <v>391</v>
      </c>
      <c r="C60" s="98" t="s">
        <v>54</v>
      </c>
      <c r="D60" s="85" t="s">
        <v>413</v>
      </c>
      <c r="E60" s="39"/>
      <c r="F60" s="38">
        <v>0</v>
      </c>
      <c r="G60" s="39"/>
      <c r="I60" s="39"/>
      <c r="K60" s="39"/>
      <c r="L60" s="39"/>
    </row>
    <row r="61" spans="2:12" ht="12.75">
      <c r="B61" s="17" t="s">
        <v>390</v>
      </c>
      <c r="C61" s="98" t="s">
        <v>147</v>
      </c>
      <c r="D61" s="85" t="s">
        <v>415</v>
      </c>
      <c r="E61" s="39"/>
      <c r="F61" s="38">
        <v>0</v>
      </c>
      <c r="G61" s="39"/>
      <c r="I61" s="39"/>
      <c r="K61" s="39"/>
      <c r="L61" s="39"/>
    </row>
    <row r="62" spans="2:12" ht="12.75">
      <c r="B62" s="17" t="s">
        <v>372</v>
      </c>
      <c r="C62" s="98" t="s">
        <v>118</v>
      </c>
      <c r="D62" s="85" t="s">
        <v>414</v>
      </c>
      <c r="E62" s="39"/>
      <c r="F62" s="38">
        <v>0</v>
      </c>
      <c r="G62" s="39"/>
      <c r="I62" s="39"/>
      <c r="K62" s="39"/>
      <c r="L62" s="39"/>
    </row>
    <row r="63" spans="2:12" ht="12.75">
      <c r="B63" s="17" t="s">
        <v>372</v>
      </c>
      <c r="C63" s="98" t="s">
        <v>111</v>
      </c>
      <c r="D63" s="85" t="s">
        <v>416</v>
      </c>
      <c r="E63" s="39"/>
      <c r="F63" s="38">
        <v>0</v>
      </c>
      <c r="G63" s="39"/>
      <c r="I63" s="39"/>
      <c r="K63" s="39"/>
      <c r="L63" s="39"/>
    </row>
    <row r="64" spans="2:12" ht="12.75">
      <c r="B64" s="17" t="s">
        <v>372</v>
      </c>
      <c r="C64" s="98" t="s">
        <v>86</v>
      </c>
      <c r="D64" s="85" t="s">
        <v>417</v>
      </c>
      <c r="E64" s="39"/>
      <c r="F64" s="38">
        <v>0</v>
      </c>
      <c r="G64" s="39"/>
      <c r="I64" s="39"/>
      <c r="K64" s="39"/>
      <c r="L64" s="39"/>
    </row>
    <row r="65" spans="2:12" ht="12.75">
      <c r="B65" s="17"/>
      <c r="C65" s="39"/>
      <c r="D65" s="38"/>
      <c r="E65" s="39"/>
      <c r="F65" s="38"/>
      <c r="G65" s="39"/>
      <c r="I65" s="39"/>
      <c r="K65" s="39"/>
      <c r="L65" s="39"/>
    </row>
    <row r="66" spans="2:12" ht="12.75">
      <c r="B66" s="17"/>
      <c r="C66" s="39"/>
      <c r="D66" s="38"/>
      <c r="E66" s="39"/>
      <c r="F66" s="38"/>
      <c r="G66" s="39"/>
      <c r="I66" s="39"/>
      <c r="K66" s="39"/>
      <c r="L66" s="39"/>
    </row>
    <row r="67" spans="2:12" ht="12.75">
      <c r="B67" s="17"/>
      <c r="C67" s="39"/>
      <c r="D67" s="38"/>
      <c r="E67" s="39"/>
      <c r="F67" s="38"/>
      <c r="G67" s="39"/>
      <c r="I67" s="39"/>
      <c r="L67" s="39"/>
    </row>
    <row r="68" spans="2:12" ht="16.5" customHeight="1">
      <c r="B68" s="17"/>
      <c r="C68" s="39"/>
      <c r="D68" s="38"/>
      <c r="E68" s="39"/>
      <c r="F68" s="38"/>
      <c r="G68" s="39"/>
      <c r="L68" s="39"/>
    </row>
    <row r="69" spans="2:12" ht="12.75">
      <c r="B69" s="17"/>
      <c r="C69" s="39"/>
      <c r="D69" s="38"/>
      <c r="E69" s="39"/>
      <c r="F69" s="38"/>
      <c r="G69" s="39"/>
      <c r="L69" s="39"/>
    </row>
    <row r="70" spans="2:12" ht="12.75">
      <c r="B70" s="39"/>
      <c r="C70" s="39"/>
      <c r="D70" s="38"/>
      <c r="E70" s="39"/>
      <c r="F70" s="38"/>
      <c r="G70" s="39"/>
      <c r="L70" s="39"/>
    </row>
    <row r="71" ht="12.75">
      <c r="L71" s="39"/>
    </row>
    <row r="72" ht="12.75">
      <c r="L72" s="39"/>
    </row>
  </sheetData>
  <sheetProtection/>
  <mergeCells count="10">
    <mergeCell ref="H5:H11"/>
    <mergeCell ref="I5:I11"/>
    <mergeCell ref="J5:J11"/>
    <mergeCell ref="K5:K11"/>
    <mergeCell ref="B5:B11"/>
    <mergeCell ref="C5:C11"/>
    <mergeCell ref="D5:D11"/>
    <mergeCell ref="E5:E11"/>
    <mergeCell ref="F5:F11"/>
    <mergeCell ref="G5:G11"/>
  </mergeCells>
  <printOptions/>
  <pageMargins left="0.23" right="0.14" top="0.31" bottom="0.22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3">
      <selection activeCell="C28" sqref="C28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4.28125" style="0" customWidth="1"/>
    <col min="4" max="4" width="7.00390625" style="0" hidden="1" customWidth="1"/>
    <col min="5" max="5" width="22.421875" style="0" customWidth="1"/>
    <col min="6" max="11" width="4.7109375" style="0" hidden="1" customWidth="1"/>
    <col min="12" max="12" width="7.140625" style="0" customWidth="1"/>
    <col min="13" max="18" width="4.8515625" style="0" hidden="1" customWidth="1"/>
    <col min="19" max="20" width="6.7109375" style="0" customWidth="1"/>
    <col min="21" max="21" width="6.57421875" style="0" customWidth="1"/>
  </cols>
  <sheetData>
    <row r="1" spans="2:20" ht="18.75" customHeight="1">
      <c r="B1" s="2" t="s">
        <v>33</v>
      </c>
      <c r="C1" s="2"/>
      <c r="D1" s="3"/>
      <c r="E1" s="4"/>
      <c r="F1" s="1"/>
      <c r="G1" s="1"/>
      <c r="H1" s="1"/>
      <c r="I1" s="1"/>
      <c r="J1" s="1"/>
      <c r="K1" s="1"/>
      <c r="P1" s="1"/>
      <c r="Q1" s="1"/>
      <c r="R1" s="1"/>
      <c r="S1" s="1"/>
      <c r="T1" s="1"/>
    </row>
    <row r="2" spans="2:20" ht="14.25" customHeight="1">
      <c r="B2" s="2"/>
      <c r="C2" s="2"/>
      <c r="D2" s="3"/>
      <c r="E2" s="4"/>
      <c r="F2" s="1"/>
      <c r="G2" s="1"/>
      <c r="H2" s="1"/>
      <c r="I2" s="1"/>
      <c r="J2" s="1"/>
      <c r="K2" s="1"/>
      <c r="P2" s="1"/>
      <c r="Q2" s="1"/>
      <c r="R2" s="1"/>
      <c r="S2" s="1"/>
      <c r="T2" s="1"/>
    </row>
    <row r="3" spans="2:11" ht="15.75">
      <c r="B3" s="5" t="s">
        <v>45</v>
      </c>
      <c r="D3" s="1"/>
      <c r="F3" s="1"/>
      <c r="G3" s="1"/>
      <c r="H3" s="1"/>
      <c r="I3" s="1"/>
      <c r="J3" s="1"/>
      <c r="K3" s="1"/>
    </row>
    <row r="4" spans="2:21" ht="39.75" customHeight="1">
      <c r="B4" s="6" t="s">
        <v>0</v>
      </c>
      <c r="C4" s="7" t="s">
        <v>1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3" t="s">
        <v>50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23" t="s">
        <v>50</v>
      </c>
      <c r="T4" s="8" t="s">
        <v>10</v>
      </c>
      <c r="U4" s="7" t="s">
        <v>11</v>
      </c>
    </row>
    <row r="5" spans="2:21" ht="12.75">
      <c r="B5" s="10" t="s">
        <v>216</v>
      </c>
      <c r="C5" s="11" t="s">
        <v>74</v>
      </c>
      <c r="D5" s="12"/>
      <c r="E5" s="13" t="s">
        <v>71</v>
      </c>
      <c r="F5" s="14">
        <v>51</v>
      </c>
      <c r="G5" s="14">
        <v>41</v>
      </c>
      <c r="H5" s="14">
        <v>56</v>
      </c>
      <c r="I5" s="14">
        <v>44</v>
      </c>
      <c r="J5" s="14">
        <v>54</v>
      </c>
      <c r="K5" s="14">
        <v>48</v>
      </c>
      <c r="L5" s="14">
        <f>SUM(F5:K5)</f>
        <v>294</v>
      </c>
      <c r="M5" s="14">
        <v>48</v>
      </c>
      <c r="N5" s="14">
        <v>39</v>
      </c>
      <c r="O5" s="14">
        <v>53</v>
      </c>
      <c r="P5" s="14">
        <v>43</v>
      </c>
      <c r="Q5" s="14">
        <v>53</v>
      </c>
      <c r="R5" s="14">
        <v>47</v>
      </c>
      <c r="S5" s="14">
        <f>SUM(M5:R5)</f>
        <v>283</v>
      </c>
      <c r="T5" s="14">
        <f>L5+S5</f>
        <v>577</v>
      </c>
      <c r="U5" s="15" t="s">
        <v>21</v>
      </c>
    </row>
    <row r="6" spans="2:21" ht="12.75">
      <c r="B6" s="10" t="s">
        <v>217</v>
      </c>
      <c r="C6" s="29" t="s">
        <v>75</v>
      </c>
      <c r="D6" s="30"/>
      <c r="E6" s="13" t="s">
        <v>71</v>
      </c>
      <c r="F6" s="28">
        <v>52</v>
      </c>
      <c r="G6" s="14">
        <v>32</v>
      </c>
      <c r="H6" s="14">
        <v>52</v>
      </c>
      <c r="I6" s="14">
        <v>19</v>
      </c>
      <c r="J6" s="14">
        <v>46</v>
      </c>
      <c r="K6" s="14">
        <v>31</v>
      </c>
      <c r="L6" s="14">
        <f>SUM(F6:K6)</f>
        <v>232</v>
      </c>
      <c r="M6" s="14">
        <v>49</v>
      </c>
      <c r="N6" s="14">
        <v>38</v>
      </c>
      <c r="O6" s="14">
        <v>48</v>
      </c>
      <c r="P6" s="14">
        <v>35</v>
      </c>
      <c r="Q6" s="14">
        <v>51</v>
      </c>
      <c r="R6" s="14">
        <v>34</v>
      </c>
      <c r="S6" s="14">
        <f>SUM(M6:R6)</f>
        <v>255</v>
      </c>
      <c r="T6" s="14">
        <f>L6+S6</f>
        <v>487</v>
      </c>
      <c r="U6" s="15" t="s">
        <v>22</v>
      </c>
    </row>
    <row r="7" spans="2:21" ht="12.75">
      <c r="B7" s="10" t="s">
        <v>219</v>
      </c>
      <c r="C7" s="11" t="s">
        <v>158</v>
      </c>
      <c r="D7" s="34"/>
      <c r="E7" s="13" t="s">
        <v>146</v>
      </c>
      <c r="F7" s="14">
        <v>42</v>
      </c>
      <c r="G7" s="14">
        <v>41</v>
      </c>
      <c r="H7" s="14">
        <v>27</v>
      </c>
      <c r="I7" s="14">
        <v>46</v>
      </c>
      <c r="J7" s="14">
        <v>28</v>
      </c>
      <c r="K7" s="14">
        <v>25</v>
      </c>
      <c r="L7" s="14">
        <f>SUM(F7:K7)</f>
        <v>209</v>
      </c>
      <c r="M7" s="14">
        <v>36</v>
      </c>
      <c r="N7" s="14">
        <v>31</v>
      </c>
      <c r="O7" s="14">
        <v>26</v>
      </c>
      <c r="P7" s="14">
        <v>36</v>
      </c>
      <c r="Q7" s="14">
        <v>30</v>
      </c>
      <c r="R7" s="14">
        <v>42</v>
      </c>
      <c r="S7" s="14">
        <f>SUM(M7:R7)</f>
        <v>201</v>
      </c>
      <c r="T7" s="14">
        <f>L7+S7</f>
        <v>410</v>
      </c>
      <c r="U7" s="15" t="s">
        <v>23</v>
      </c>
    </row>
    <row r="8" spans="2:21" ht="12.75">
      <c r="B8" s="10" t="s">
        <v>218</v>
      </c>
      <c r="C8" s="11" t="s">
        <v>160</v>
      </c>
      <c r="D8" s="12"/>
      <c r="E8" s="13" t="s">
        <v>116</v>
      </c>
      <c r="F8" s="14">
        <v>35</v>
      </c>
      <c r="G8" s="14">
        <v>8</v>
      </c>
      <c r="H8" s="14">
        <v>36</v>
      </c>
      <c r="I8" s="14">
        <v>10</v>
      </c>
      <c r="J8" s="14">
        <v>37</v>
      </c>
      <c r="K8" s="14">
        <v>4</v>
      </c>
      <c r="L8" s="14">
        <f>SUM(F8:K8)</f>
        <v>130</v>
      </c>
      <c r="M8" s="14">
        <v>33</v>
      </c>
      <c r="N8" s="14">
        <v>2</v>
      </c>
      <c r="O8" s="14">
        <v>47</v>
      </c>
      <c r="P8" s="14">
        <v>17</v>
      </c>
      <c r="Q8" s="14">
        <v>35</v>
      </c>
      <c r="R8" s="14">
        <v>8</v>
      </c>
      <c r="S8" s="14">
        <f>SUM(M8:R8)</f>
        <v>142</v>
      </c>
      <c r="T8" s="14">
        <f>L8+S8</f>
        <v>272</v>
      </c>
      <c r="U8" s="15">
        <v>4</v>
      </c>
    </row>
    <row r="9" spans="2:21" ht="9" customHeight="1">
      <c r="B9" s="16"/>
      <c r="C9" s="17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1"/>
    </row>
    <row r="10" spans="2:11" ht="15.75">
      <c r="B10" s="5" t="s">
        <v>46</v>
      </c>
      <c r="D10" s="1"/>
      <c r="F10" s="1"/>
      <c r="G10" s="1"/>
      <c r="H10" s="1"/>
      <c r="I10" s="1"/>
      <c r="J10" s="1"/>
      <c r="K10" s="1"/>
    </row>
    <row r="11" spans="2:21" ht="39.75" customHeight="1">
      <c r="B11" s="6" t="s">
        <v>0</v>
      </c>
      <c r="C11" s="7" t="s">
        <v>1</v>
      </c>
      <c r="D11" s="8" t="s">
        <v>2</v>
      </c>
      <c r="E11" s="7" t="s">
        <v>3</v>
      </c>
      <c r="F11" s="9" t="s">
        <v>4</v>
      </c>
      <c r="G11" s="9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23" t="s">
        <v>50</v>
      </c>
      <c r="M11" s="9" t="s">
        <v>4</v>
      </c>
      <c r="N11" s="9" t="s">
        <v>5</v>
      </c>
      <c r="O11" s="9" t="s">
        <v>6</v>
      </c>
      <c r="P11" s="9" t="s">
        <v>7</v>
      </c>
      <c r="Q11" s="9" t="s">
        <v>8</v>
      </c>
      <c r="R11" s="9" t="s">
        <v>9</v>
      </c>
      <c r="S11" s="23" t="s">
        <v>50</v>
      </c>
      <c r="T11" s="8" t="s">
        <v>10</v>
      </c>
      <c r="U11" s="7" t="s">
        <v>11</v>
      </c>
    </row>
    <row r="12" spans="2:21" ht="12.75">
      <c r="B12" s="10" t="s">
        <v>221</v>
      </c>
      <c r="C12" s="11" t="s">
        <v>100</v>
      </c>
      <c r="D12" s="12"/>
      <c r="E12" s="13" t="s">
        <v>71</v>
      </c>
      <c r="F12" s="14">
        <v>50</v>
      </c>
      <c r="G12" s="14">
        <v>37</v>
      </c>
      <c r="H12" s="14">
        <v>37</v>
      </c>
      <c r="I12" s="14">
        <v>40</v>
      </c>
      <c r="J12" s="14">
        <v>35</v>
      </c>
      <c r="K12" s="14">
        <v>45</v>
      </c>
      <c r="L12" s="14">
        <f>SUM(F12:K12)</f>
        <v>244</v>
      </c>
      <c r="M12" s="14">
        <v>49</v>
      </c>
      <c r="N12" s="14">
        <v>42</v>
      </c>
      <c r="O12" s="14">
        <v>48</v>
      </c>
      <c r="P12" s="14">
        <v>41</v>
      </c>
      <c r="Q12" s="14">
        <v>51</v>
      </c>
      <c r="R12" s="14">
        <v>48</v>
      </c>
      <c r="S12" s="14">
        <f>SUM(M12:R12)</f>
        <v>279</v>
      </c>
      <c r="T12" s="14">
        <f>L12+S12</f>
        <v>523</v>
      </c>
      <c r="U12" s="15" t="s">
        <v>21</v>
      </c>
    </row>
    <row r="13" spans="2:21" ht="12.75">
      <c r="B13" s="10" t="s">
        <v>222</v>
      </c>
      <c r="C13" s="29" t="s">
        <v>109</v>
      </c>
      <c r="D13" s="30"/>
      <c r="E13" s="13" t="s">
        <v>71</v>
      </c>
      <c r="F13" s="28">
        <v>46</v>
      </c>
      <c r="G13" s="14">
        <v>37</v>
      </c>
      <c r="H13" s="14">
        <v>35</v>
      </c>
      <c r="I13" s="14">
        <v>38</v>
      </c>
      <c r="J13" s="14">
        <v>37</v>
      </c>
      <c r="K13" s="14">
        <v>38</v>
      </c>
      <c r="L13" s="14">
        <f>SUM(F13:K13)</f>
        <v>231</v>
      </c>
      <c r="M13" s="14">
        <v>35</v>
      </c>
      <c r="N13" s="14">
        <v>52</v>
      </c>
      <c r="O13" s="14">
        <v>48</v>
      </c>
      <c r="P13" s="14">
        <v>45</v>
      </c>
      <c r="Q13" s="14">
        <v>39</v>
      </c>
      <c r="R13" s="14">
        <v>45</v>
      </c>
      <c r="S13" s="14">
        <f>SUM(M13:R13)</f>
        <v>264</v>
      </c>
      <c r="T13" s="14">
        <f>L13+S13</f>
        <v>495</v>
      </c>
      <c r="U13" s="15" t="s">
        <v>22</v>
      </c>
    </row>
    <row r="14" spans="2:21" ht="12.75">
      <c r="B14" s="10" t="s">
        <v>223</v>
      </c>
      <c r="C14" s="11" t="s">
        <v>112</v>
      </c>
      <c r="D14" s="12"/>
      <c r="E14" s="13" t="s">
        <v>71</v>
      </c>
      <c r="F14" s="14">
        <v>30</v>
      </c>
      <c r="G14" s="14">
        <v>44</v>
      </c>
      <c r="H14" s="14">
        <v>38</v>
      </c>
      <c r="I14" s="14">
        <v>39</v>
      </c>
      <c r="J14" s="14">
        <v>43</v>
      </c>
      <c r="K14" s="14">
        <v>36</v>
      </c>
      <c r="L14" s="14">
        <f>SUM(F14:K14)</f>
        <v>230</v>
      </c>
      <c r="M14" s="14">
        <v>43</v>
      </c>
      <c r="N14" s="14">
        <v>37</v>
      </c>
      <c r="O14" s="14">
        <v>38</v>
      </c>
      <c r="P14" s="14">
        <v>40</v>
      </c>
      <c r="Q14" s="14">
        <v>32</v>
      </c>
      <c r="R14" s="14">
        <v>31</v>
      </c>
      <c r="S14" s="14">
        <f>SUM(M14:R14)</f>
        <v>221</v>
      </c>
      <c r="T14" s="14">
        <f>L14+S14</f>
        <v>451</v>
      </c>
      <c r="U14" s="15" t="s">
        <v>23</v>
      </c>
    </row>
    <row r="15" spans="2:21" ht="12.75">
      <c r="B15" s="10" t="s">
        <v>220</v>
      </c>
      <c r="C15" s="11" t="s">
        <v>76</v>
      </c>
      <c r="D15" s="12"/>
      <c r="E15" s="13" t="s">
        <v>71</v>
      </c>
      <c r="F15" s="14">
        <v>43</v>
      </c>
      <c r="G15" s="14">
        <v>38</v>
      </c>
      <c r="H15" s="14">
        <v>39</v>
      </c>
      <c r="I15" s="14">
        <v>35</v>
      </c>
      <c r="J15" s="14">
        <v>38</v>
      </c>
      <c r="K15" s="14">
        <v>28</v>
      </c>
      <c r="L15" s="14">
        <f>SUM(F15:K15)</f>
        <v>221</v>
      </c>
      <c r="M15" s="14">
        <v>27</v>
      </c>
      <c r="N15" s="14">
        <v>35</v>
      </c>
      <c r="O15" s="14">
        <v>41</v>
      </c>
      <c r="P15" s="14">
        <v>45</v>
      </c>
      <c r="Q15" s="14">
        <v>24</v>
      </c>
      <c r="R15" s="14">
        <v>36</v>
      </c>
      <c r="S15" s="14">
        <f>SUM(M15:R15)</f>
        <v>208</v>
      </c>
      <c r="T15" s="14">
        <f>L15+S15</f>
        <v>429</v>
      </c>
      <c r="U15" s="15">
        <v>4</v>
      </c>
    </row>
    <row r="16" spans="2:21" ht="9.75" customHeight="1">
      <c r="B16" s="16"/>
      <c r="C16" s="17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</row>
    <row r="17" spans="2:11" ht="15.75">
      <c r="B17" s="5" t="s">
        <v>47</v>
      </c>
      <c r="D17" s="1"/>
      <c r="F17" s="1"/>
      <c r="G17" s="1"/>
      <c r="H17" s="1"/>
      <c r="I17" s="1"/>
      <c r="J17" s="1"/>
      <c r="K17" s="1"/>
    </row>
    <row r="18" spans="2:21" ht="39.75" customHeight="1">
      <c r="B18" s="6" t="s">
        <v>0</v>
      </c>
      <c r="C18" s="7" t="s">
        <v>1</v>
      </c>
      <c r="D18" s="8" t="s">
        <v>2</v>
      </c>
      <c r="E18" s="7" t="s">
        <v>3</v>
      </c>
      <c r="F18" s="9" t="s">
        <v>4</v>
      </c>
      <c r="G18" s="9" t="s">
        <v>5</v>
      </c>
      <c r="H18" s="9" t="s">
        <v>6</v>
      </c>
      <c r="I18" s="9" t="s">
        <v>7</v>
      </c>
      <c r="J18" s="9" t="s">
        <v>8</v>
      </c>
      <c r="K18" s="9" t="s">
        <v>9</v>
      </c>
      <c r="L18" s="23" t="s">
        <v>50</v>
      </c>
      <c r="M18" s="9" t="s">
        <v>4</v>
      </c>
      <c r="N18" s="9" t="s">
        <v>5</v>
      </c>
      <c r="O18" s="9" t="s">
        <v>6</v>
      </c>
      <c r="P18" s="9" t="s">
        <v>7</v>
      </c>
      <c r="Q18" s="9" t="s">
        <v>8</v>
      </c>
      <c r="R18" s="9" t="s">
        <v>9</v>
      </c>
      <c r="S18" s="23" t="s">
        <v>50</v>
      </c>
      <c r="T18" s="8" t="s">
        <v>10</v>
      </c>
      <c r="U18" s="7" t="s">
        <v>11</v>
      </c>
    </row>
    <row r="19" spans="2:21" ht="12.75">
      <c r="B19" s="10" t="s">
        <v>225</v>
      </c>
      <c r="C19" s="11" t="s">
        <v>157</v>
      </c>
      <c r="D19" s="12"/>
      <c r="E19" s="13" t="s">
        <v>146</v>
      </c>
      <c r="F19" s="14">
        <v>21</v>
      </c>
      <c r="G19" s="14">
        <v>17</v>
      </c>
      <c r="H19" s="14">
        <v>29</v>
      </c>
      <c r="I19" s="14">
        <v>38</v>
      </c>
      <c r="J19" s="14">
        <v>33</v>
      </c>
      <c r="K19" s="14">
        <v>35</v>
      </c>
      <c r="L19" s="14">
        <f>SUM(F19:K19)</f>
        <v>173</v>
      </c>
      <c r="M19" s="14">
        <v>35</v>
      </c>
      <c r="N19" s="14">
        <v>40</v>
      </c>
      <c r="O19" s="14">
        <v>31</v>
      </c>
      <c r="P19" s="14">
        <v>18</v>
      </c>
      <c r="Q19" s="14">
        <v>17</v>
      </c>
      <c r="R19" s="14">
        <v>23</v>
      </c>
      <c r="S19" s="14">
        <f>SUM(M19:R19)</f>
        <v>164</v>
      </c>
      <c r="T19" s="14">
        <f>L19+S19</f>
        <v>337</v>
      </c>
      <c r="U19" s="15" t="s">
        <v>21</v>
      </c>
    </row>
    <row r="20" spans="2:21" ht="12.75">
      <c r="B20" s="10" t="s">
        <v>224</v>
      </c>
      <c r="C20" s="11" t="s">
        <v>156</v>
      </c>
      <c r="D20" s="12"/>
      <c r="E20" s="13" t="s">
        <v>145</v>
      </c>
      <c r="F20" s="14">
        <v>15</v>
      </c>
      <c r="G20" s="14">
        <v>23</v>
      </c>
      <c r="H20" s="14">
        <v>39</v>
      </c>
      <c r="I20" s="14">
        <v>37</v>
      </c>
      <c r="J20" s="14">
        <v>21</v>
      </c>
      <c r="K20" s="14">
        <v>18</v>
      </c>
      <c r="L20" s="14">
        <f>SUM(F20:K20)</f>
        <v>153</v>
      </c>
      <c r="M20" s="14">
        <v>20</v>
      </c>
      <c r="N20" s="14">
        <v>10</v>
      </c>
      <c r="O20" s="14">
        <v>9</v>
      </c>
      <c r="P20" s="14">
        <v>7</v>
      </c>
      <c r="Q20" s="14">
        <v>5</v>
      </c>
      <c r="R20" s="14">
        <v>25</v>
      </c>
      <c r="S20" s="14">
        <f>SUM(M20:R20)</f>
        <v>76</v>
      </c>
      <c r="T20" s="14">
        <f>L20+S20</f>
        <v>229</v>
      </c>
      <c r="U20" s="15" t="s">
        <v>22</v>
      </c>
    </row>
    <row r="21" spans="2:21" ht="8.25" customHeight="1">
      <c r="B21" s="16"/>
      <c r="C21" s="17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2:11" ht="15.75">
      <c r="B22" s="5" t="s">
        <v>19</v>
      </c>
      <c r="D22" s="1"/>
      <c r="F22" s="1"/>
      <c r="G22" s="1"/>
      <c r="H22" s="1"/>
      <c r="I22" s="1"/>
      <c r="J22" s="1"/>
      <c r="K22" s="1"/>
    </row>
    <row r="23" spans="2:21" ht="39.75" customHeight="1">
      <c r="B23" s="6" t="s">
        <v>0</v>
      </c>
      <c r="C23" s="7" t="s">
        <v>1</v>
      </c>
      <c r="D23" s="8" t="s">
        <v>2</v>
      </c>
      <c r="E23" s="7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23" t="s">
        <v>42</v>
      </c>
      <c r="M23" s="9" t="s">
        <v>4</v>
      </c>
      <c r="N23" s="9" t="s">
        <v>5</v>
      </c>
      <c r="O23" s="9" t="s">
        <v>6</v>
      </c>
      <c r="P23" s="9" t="s">
        <v>7</v>
      </c>
      <c r="Q23" s="9" t="s">
        <v>8</v>
      </c>
      <c r="R23" s="9" t="s">
        <v>9</v>
      </c>
      <c r="S23" s="23" t="s">
        <v>42</v>
      </c>
      <c r="T23" s="8" t="s">
        <v>10</v>
      </c>
      <c r="U23" s="7" t="s">
        <v>11</v>
      </c>
    </row>
    <row r="24" spans="2:21" ht="12.75">
      <c r="B24" s="10" t="s">
        <v>230</v>
      </c>
      <c r="C24" s="11" t="s">
        <v>162</v>
      </c>
      <c r="D24" s="12"/>
      <c r="E24" s="13" t="s">
        <v>163</v>
      </c>
      <c r="F24" s="14">
        <v>55</v>
      </c>
      <c r="G24" s="14">
        <v>57</v>
      </c>
      <c r="H24" s="14">
        <v>56</v>
      </c>
      <c r="I24" s="14">
        <v>59</v>
      </c>
      <c r="J24" s="14">
        <v>57</v>
      </c>
      <c r="K24" s="14">
        <v>54</v>
      </c>
      <c r="L24" s="14">
        <f>SUM(F24:K24)</f>
        <v>338</v>
      </c>
      <c r="M24" s="14">
        <v>53</v>
      </c>
      <c r="N24" s="14">
        <v>55</v>
      </c>
      <c r="O24" s="14">
        <v>57</v>
      </c>
      <c r="P24" s="14">
        <v>54</v>
      </c>
      <c r="Q24" s="14">
        <v>55</v>
      </c>
      <c r="R24" s="14">
        <v>56</v>
      </c>
      <c r="S24" s="14">
        <f>SUM(M24:R24)</f>
        <v>330</v>
      </c>
      <c r="T24" s="14">
        <f>L24+S24</f>
        <v>668</v>
      </c>
      <c r="U24" s="15" t="s">
        <v>21</v>
      </c>
    </row>
    <row r="25" spans="2:21" ht="12.75">
      <c r="B25" s="10" t="s">
        <v>226</v>
      </c>
      <c r="C25" s="29" t="s">
        <v>78</v>
      </c>
      <c r="D25" s="30"/>
      <c r="E25" s="13" t="s">
        <v>79</v>
      </c>
      <c r="F25" s="28">
        <v>51</v>
      </c>
      <c r="G25" s="14">
        <v>50</v>
      </c>
      <c r="H25" s="14">
        <v>55</v>
      </c>
      <c r="I25" s="14">
        <v>54</v>
      </c>
      <c r="J25" s="14">
        <v>55</v>
      </c>
      <c r="K25" s="14">
        <v>56</v>
      </c>
      <c r="L25" s="14">
        <f>SUM(F25:K25)</f>
        <v>321</v>
      </c>
      <c r="M25" s="14">
        <v>53</v>
      </c>
      <c r="N25" s="14">
        <v>56</v>
      </c>
      <c r="O25" s="14">
        <v>57</v>
      </c>
      <c r="P25" s="14">
        <v>51</v>
      </c>
      <c r="Q25" s="14">
        <v>54</v>
      </c>
      <c r="R25" s="14">
        <v>52</v>
      </c>
      <c r="S25" s="14">
        <f>SUM(M25:R25)</f>
        <v>323</v>
      </c>
      <c r="T25" s="14">
        <f>L25+S25</f>
        <v>644</v>
      </c>
      <c r="U25" s="15" t="s">
        <v>22</v>
      </c>
    </row>
    <row r="26" spans="2:21" ht="12.75">
      <c r="B26" s="10" t="s">
        <v>227</v>
      </c>
      <c r="C26" s="11" t="s">
        <v>99</v>
      </c>
      <c r="D26" s="12"/>
      <c r="E26" s="13" t="s">
        <v>71</v>
      </c>
      <c r="F26" s="14">
        <v>47</v>
      </c>
      <c r="G26" s="14">
        <v>49</v>
      </c>
      <c r="H26" s="14">
        <v>50</v>
      </c>
      <c r="I26" s="14">
        <v>51</v>
      </c>
      <c r="J26" s="14">
        <v>54</v>
      </c>
      <c r="K26" s="14">
        <v>55</v>
      </c>
      <c r="L26" s="14">
        <f>SUM(F26:K26)</f>
        <v>306</v>
      </c>
      <c r="M26" s="14">
        <v>52</v>
      </c>
      <c r="N26" s="14">
        <v>52</v>
      </c>
      <c r="O26" s="14">
        <v>52</v>
      </c>
      <c r="P26" s="14">
        <v>50</v>
      </c>
      <c r="Q26" s="14">
        <v>54</v>
      </c>
      <c r="R26" s="14">
        <v>57</v>
      </c>
      <c r="S26" s="14">
        <f>SUM(M26:R26)</f>
        <v>317</v>
      </c>
      <c r="T26" s="14">
        <f>L26+S26</f>
        <v>623</v>
      </c>
      <c r="U26" s="15" t="s">
        <v>23</v>
      </c>
    </row>
    <row r="27" spans="2:21" ht="12.75">
      <c r="B27" s="10" t="s">
        <v>229</v>
      </c>
      <c r="C27" s="11" t="s">
        <v>349</v>
      </c>
      <c r="D27" s="12"/>
      <c r="E27" s="13" t="s">
        <v>124</v>
      </c>
      <c r="F27" s="14">
        <v>59</v>
      </c>
      <c r="G27" s="14">
        <v>54</v>
      </c>
      <c r="H27" s="14">
        <v>49</v>
      </c>
      <c r="I27" s="14">
        <v>55</v>
      </c>
      <c r="J27" s="14">
        <v>52</v>
      </c>
      <c r="K27" s="14">
        <v>48</v>
      </c>
      <c r="L27" s="14">
        <f>SUM(F27:K27)</f>
        <v>317</v>
      </c>
      <c r="M27" s="14">
        <v>45</v>
      </c>
      <c r="N27" s="14">
        <v>49</v>
      </c>
      <c r="O27" s="14">
        <v>51</v>
      </c>
      <c r="P27" s="14">
        <v>49</v>
      </c>
      <c r="Q27" s="14">
        <v>56</v>
      </c>
      <c r="R27" s="14">
        <v>50</v>
      </c>
      <c r="S27" s="14">
        <f>SUM(M27:R27)</f>
        <v>300</v>
      </c>
      <c r="T27" s="14">
        <f>L27+S27</f>
        <v>617</v>
      </c>
      <c r="U27" s="15">
        <v>4</v>
      </c>
    </row>
    <row r="28" spans="2:21" ht="12.75">
      <c r="B28" s="27" t="s">
        <v>228</v>
      </c>
      <c r="C28" s="29" t="s">
        <v>127</v>
      </c>
      <c r="D28" s="30"/>
      <c r="E28" s="31" t="s">
        <v>124</v>
      </c>
      <c r="F28" s="28">
        <v>46</v>
      </c>
      <c r="G28" s="14">
        <v>49</v>
      </c>
      <c r="H28" s="14">
        <v>47</v>
      </c>
      <c r="I28" s="14">
        <v>47</v>
      </c>
      <c r="J28" s="14">
        <v>51</v>
      </c>
      <c r="K28" s="14">
        <v>45</v>
      </c>
      <c r="L28" s="14">
        <f>SUM(F28:K28)</f>
        <v>285</v>
      </c>
      <c r="M28" s="14">
        <v>11</v>
      </c>
      <c r="N28" s="14">
        <v>39</v>
      </c>
      <c r="O28" s="14">
        <v>53</v>
      </c>
      <c r="P28" s="14">
        <v>55</v>
      </c>
      <c r="Q28" s="14">
        <v>56</v>
      </c>
      <c r="R28" s="14">
        <v>56</v>
      </c>
      <c r="S28" s="14">
        <f>SUM(M28:R28)</f>
        <v>270</v>
      </c>
      <c r="T28" s="14">
        <f>L28+S28</f>
        <v>555</v>
      </c>
      <c r="U28" s="15">
        <v>5</v>
      </c>
    </row>
    <row r="29" spans="3:11" ht="10.5" customHeight="1">
      <c r="C29" s="25"/>
      <c r="D29" s="1"/>
      <c r="E29" s="26"/>
      <c r="F29" s="1"/>
      <c r="G29" s="1"/>
      <c r="H29" s="1"/>
      <c r="I29" s="1"/>
      <c r="J29" s="1"/>
      <c r="K29" s="1"/>
    </row>
    <row r="30" spans="2:11" ht="15.75">
      <c r="B30" s="5" t="s">
        <v>44</v>
      </c>
      <c r="D30" s="1"/>
      <c r="F30" s="1"/>
      <c r="G30" s="1"/>
      <c r="H30" s="1"/>
      <c r="I30" s="1"/>
      <c r="J30" s="1"/>
      <c r="K30" s="1"/>
    </row>
    <row r="31" spans="2:21" ht="39.75" customHeight="1">
      <c r="B31" s="6" t="s">
        <v>0</v>
      </c>
      <c r="C31" s="7" t="s">
        <v>1</v>
      </c>
      <c r="D31" s="8" t="s">
        <v>2</v>
      </c>
      <c r="E31" s="7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3" t="s">
        <v>42</v>
      </c>
      <c r="M31" s="9" t="s">
        <v>4</v>
      </c>
      <c r="N31" s="9" t="s">
        <v>5</v>
      </c>
      <c r="O31" s="9" t="s">
        <v>6</v>
      </c>
      <c r="P31" s="9" t="s">
        <v>7</v>
      </c>
      <c r="Q31" s="9" t="s">
        <v>8</v>
      </c>
      <c r="R31" s="9" t="s">
        <v>9</v>
      </c>
      <c r="S31" s="23" t="s">
        <v>42</v>
      </c>
      <c r="T31" s="8" t="s">
        <v>10</v>
      </c>
      <c r="U31" s="7" t="s">
        <v>11</v>
      </c>
    </row>
    <row r="32" spans="2:21" ht="12.75">
      <c r="B32" s="10" t="s">
        <v>231</v>
      </c>
      <c r="C32" s="11" t="s">
        <v>161</v>
      </c>
      <c r="D32" s="12"/>
      <c r="E32" s="13" t="s">
        <v>124</v>
      </c>
      <c r="F32" s="14">
        <v>53</v>
      </c>
      <c r="G32" s="14">
        <v>50</v>
      </c>
      <c r="H32" s="14">
        <v>50</v>
      </c>
      <c r="I32" s="14">
        <v>44</v>
      </c>
      <c r="J32" s="14">
        <v>53</v>
      </c>
      <c r="K32" s="14">
        <v>42</v>
      </c>
      <c r="L32" s="14">
        <f>SUM(F32:K32)</f>
        <v>292</v>
      </c>
      <c r="M32" s="14">
        <v>49</v>
      </c>
      <c r="N32" s="14">
        <v>46</v>
      </c>
      <c r="O32" s="14">
        <v>45</v>
      </c>
      <c r="P32" s="14">
        <v>49</v>
      </c>
      <c r="Q32" s="14">
        <v>47</v>
      </c>
      <c r="R32" s="14">
        <v>48</v>
      </c>
      <c r="S32" s="14">
        <f>SUM(M32:R32)</f>
        <v>284</v>
      </c>
      <c r="T32" s="14">
        <f>L32+S32</f>
        <v>576</v>
      </c>
      <c r="U32" s="15" t="s">
        <v>21</v>
      </c>
    </row>
    <row r="33" spans="2:21" ht="9.75" customHeight="1">
      <c r="B33" s="16"/>
      <c r="C33" s="17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</row>
    <row r="34" spans="2:11" ht="15.75">
      <c r="B34" s="5" t="s">
        <v>20</v>
      </c>
      <c r="D34" s="1"/>
      <c r="F34" s="1"/>
      <c r="G34" s="1"/>
      <c r="H34" s="1"/>
      <c r="I34" s="1"/>
      <c r="J34" s="1"/>
      <c r="K34" s="1"/>
    </row>
    <row r="35" spans="2:21" ht="39.75" customHeight="1">
      <c r="B35" s="6" t="s">
        <v>0</v>
      </c>
      <c r="C35" s="7" t="s">
        <v>1</v>
      </c>
      <c r="D35" s="8" t="s">
        <v>2</v>
      </c>
      <c r="E35" s="7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23" t="s">
        <v>42</v>
      </c>
      <c r="M35" s="9" t="s">
        <v>4</v>
      </c>
      <c r="N35" s="9" t="s">
        <v>5</v>
      </c>
      <c r="O35" s="9" t="s">
        <v>6</v>
      </c>
      <c r="P35" s="9" t="s">
        <v>7</v>
      </c>
      <c r="Q35" s="9" t="s">
        <v>8</v>
      </c>
      <c r="R35" s="9" t="s">
        <v>9</v>
      </c>
      <c r="S35" s="23" t="s">
        <v>42</v>
      </c>
      <c r="T35" s="8" t="s">
        <v>10</v>
      </c>
      <c r="U35" s="7" t="s">
        <v>11</v>
      </c>
    </row>
    <row r="36" spans="2:21" ht="12.75">
      <c r="B36" s="10" t="s">
        <v>233</v>
      </c>
      <c r="C36" s="11" t="s">
        <v>126</v>
      </c>
      <c r="D36" s="12"/>
      <c r="E36" s="13" t="s">
        <v>124</v>
      </c>
      <c r="F36" s="14">
        <v>52</v>
      </c>
      <c r="G36" s="14">
        <v>55</v>
      </c>
      <c r="H36" s="14">
        <v>55</v>
      </c>
      <c r="I36" s="14">
        <v>54</v>
      </c>
      <c r="J36" s="14">
        <v>49</v>
      </c>
      <c r="K36" s="14">
        <v>54</v>
      </c>
      <c r="L36" s="14">
        <f>SUM(F36:K36)</f>
        <v>319</v>
      </c>
      <c r="M36" s="14">
        <v>53</v>
      </c>
      <c r="N36" s="14">
        <v>55</v>
      </c>
      <c r="O36" s="14">
        <v>53</v>
      </c>
      <c r="P36" s="14">
        <v>56</v>
      </c>
      <c r="Q36" s="14">
        <v>53</v>
      </c>
      <c r="R36" s="14">
        <v>57</v>
      </c>
      <c r="S36" s="14">
        <f>SUM(M36:R36)</f>
        <v>327</v>
      </c>
      <c r="T36" s="14">
        <f>L36+S36</f>
        <v>646</v>
      </c>
      <c r="U36" s="15" t="s">
        <v>21</v>
      </c>
    </row>
    <row r="37" spans="1:21" ht="12.75">
      <c r="A37" s="24"/>
      <c r="B37" s="10" t="s">
        <v>234</v>
      </c>
      <c r="C37" s="11" t="s">
        <v>128</v>
      </c>
      <c r="D37" s="12"/>
      <c r="E37" s="13" t="s">
        <v>124</v>
      </c>
      <c r="F37" s="14">
        <v>53</v>
      </c>
      <c r="G37" s="14">
        <v>47</v>
      </c>
      <c r="H37" s="14">
        <v>51</v>
      </c>
      <c r="I37" s="14">
        <v>52</v>
      </c>
      <c r="J37" s="14">
        <v>50</v>
      </c>
      <c r="K37" s="14">
        <v>55</v>
      </c>
      <c r="L37" s="14">
        <f>SUM(F37:K37)</f>
        <v>308</v>
      </c>
      <c r="M37" s="14">
        <v>51</v>
      </c>
      <c r="N37" s="14">
        <v>44</v>
      </c>
      <c r="O37" s="14">
        <v>45</v>
      </c>
      <c r="P37" s="14">
        <v>51</v>
      </c>
      <c r="Q37" s="14">
        <v>55</v>
      </c>
      <c r="R37" s="14">
        <v>54</v>
      </c>
      <c r="S37" s="14">
        <f>SUM(M37:R37)</f>
        <v>300</v>
      </c>
      <c r="T37" s="14">
        <f>L37+S37</f>
        <v>608</v>
      </c>
      <c r="U37" s="15" t="s">
        <v>22</v>
      </c>
    </row>
    <row r="38" spans="1:21" ht="12.75">
      <c r="A38" s="24"/>
      <c r="B38" s="10" t="s">
        <v>232</v>
      </c>
      <c r="C38" s="11" t="s">
        <v>80</v>
      </c>
      <c r="D38" s="12"/>
      <c r="E38" s="13" t="s">
        <v>104</v>
      </c>
      <c r="F38" s="14">
        <v>46</v>
      </c>
      <c r="G38" s="14">
        <v>50</v>
      </c>
      <c r="H38" s="14">
        <v>50</v>
      </c>
      <c r="I38" s="14">
        <v>31</v>
      </c>
      <c r="J38" s="14">
        <v>49</v>
      </c>
      <c r="K38" s="14">
        <v>46</v>
      </c>
      <c r="L38" s="14">
        <f>SUM(F38:K38)</f>
        <v>272</v>
      </c>
      <c r="M38" s="14">
        <v>48</v>
      </c>
      <c r="N38" s="14">
        <v>54</v>
      </c>
      <c r="O38" s="14">
        <v>50</v>
      </c>
      <c r="P38" s="14">
        <v>54</v>
      </c>
      <c r="Q38" s="14">
        <v>45</v>
      </c>
      <c r="R38" s="14">
        <v>52</v>
      </c>
      <c r="S38" s="14">
        <f>SUM(M38:R38)</f>
        <v>303</v>
      </c>
      <c r="T38" s="14">
        <f>L38+S38</f>
        <v>575</v>
      </c>
      <c r="U38" s="15" t="s">
        <v>23</v>
      </c>
    </row>
    <row r="39" ht="9.75" customHeight="1"/>
    <row r="40" spans="2:11" ht="15.75">
      <c r="B40" s="5" t="s">
        <v>43</v>
      </c>
      <c r="D40" s="1"/>
      <c r="F40" s="1"/>
      <c r="G40" s="1"/>
      <c r="H40" s="1"/>
      <c r="I40" s="1"/>
      <c r="J40" s="1"/>
      <c r="K40" s="1"/>
    </row>
    <row r="41" spans="2:21" ht="39.75" customHeight="1">
      <c r="B41" s="6" t="s">
        <v>0</v>
      </c>
      <c r="C41" s="7" t="s">
        <v>1</v>
      </c>
      <c r="D41" s="8" t="s">
        <v>2</v>
      </c>
      <c r="E41" s="7" t="s">
        <v>3</v>
      </c>
      <c r="F41" s="9" t="s">
        <v>4</v>
      </c>
      <c r="G41" s="9" t="s">
        <v>5</v>
      </c>
      <c r="H41" s="9" t="s">
        <v>6</v>
      </c>
      <c r="I41" s="9" t="s">
        <v>7</v>
      </c>
      <c r="J41" s="9" t="s">
        <v>8</v>
      </c>
      <c r="K41" s="9" t="s">
        <v>9</v>
      </c>
      <c r="L41" s="23" t="s">
        <v>42</v>
      </c>
      <c r="M41" s="9" t="s">
        <v>4</v>
      </c>
      <c r="N41" s="9" t="s">
        <v>5</v>
      </c>
      <c r="O41" s="9" t="s">
        <v>6</v>
      </c>
      <c r="P41" s="9" t="s">
        <v>7</v>
      </c>
      <c r="Q41" s="9" t="s">
        <v>8</v>
      </c>
      <c r="R41" s="9" t="s">
        <v>9</v>
      </c>
      <c r="S41" s="23" t="s">
        <v>42</v>
      </c>
      <c r="T41" s="8" t="s">
        <v>10</v>
      </c>
      <c r="U41" s="7" t="s">
        <v>11</v>
      </c>
    </row>
    <row r="42" spans="2:21" ht="12.75">
      <c r="B42" s="10" t="s">
        <v>235</v>
      </c>
      <c r="C42" s="11" t="s">
        <v>337</v>
      </c>
      <c r="D42" s="12"/>
      <c r="E42" s="13" t="s">
        <v>163</v>
      </c>
      <c r="F42" s="14">
        <v>52</v>
      </c>
      <c r="G42" s="14">
        <v>49</v>
      </c>
      <c r="H42" s="14">
        <v>54</v>
      </c>
      <c r="I42" s="14">
        <v>51</v>
      </c>
      <c r="J42" s="14">
        <v>53</v>
      </c>
      <c r="K42" s="14">
        <v>50</v>
      </c>
      <c r="L42" s="14">
        <f>SUM(F42:K42)</f>
        <v>309</v>
      </c>
      <c r="M42" s="14">
        <v>58</v>
      </c>
      <c r="N42" s="14">
        <v>54</v>
      </c>
      <c r="O42" s="14">
        <v>55</v>
      </c>
      <c r="P42" s="14">
        <v>52</v>
      </c>
      <c r="Q42" s="14">
        <v>50</v>
      </c>
      <c r="R42" s="14">
        <v>51</v>
      </c>
      <c r="S42" s="14">
        <f>SUM(M42:R42)</f>
        <v>320</v>
      </c>
      <c r="T42" s="14">
        <f>L42+S42</f>
        <v>629</v>
      </c>
      <c r="U42" s="15" t="s">
        <v>21</v>
      </c>
    </row>
    <row r="46" spans="2:11" ht="12.75">
      <c r="B46" t="s">
        <v>16</v>
      </c>
      <c r="D46" s="1"/>
      <c r="F46" s="1"/>
      <c r="G46" s="1"/>
      <c r="H46" s="1"/>
      <c r="I46" s="1"/>
      <c r="J46" s="1"/>
      <c r="K46" s="1"/>
    </row>
    <row r="47" spans="2:11" ht="12.75">
      <c r="B47" t="s">
        <v>12</v>
      </c>
      <c r="D47" s="1"/>
      <c r="E47" s="24" t="s">
        <v>13</v>
      </c>
      <c r="F47" s="1"/>
      <c r="G47" s="1"/>
      <c r="H47" s="1"/>
      <c r="I47" s="1"/>
      <c r="J47" s="1"/>
      <c r="K47" s="1"/>
    </row>
    <row r="48" spans="4:11" ht="12.75">
      <c r="D48" s="1"/>
      <c r="E48" s="24" t="s">
        <v>14</v>
      </c>
      <c r="F48" s="1"/>
      <c r="G48" s="1"/>
      <c r="H48" s="1"/>
      <c r="I48" s="1"/>
      <c r="J48" s="1"/>
      <c r="K48" s="1"/>
    </row>
  </sheetData>
  <sheetProtection/>
  <printOptions/>
  <pageMargins left="0.27" right="0.19" top="0.32" bottom="0.28" header="0.2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65"/>
  <sheetViews>
    <sheetView zoomScalePageLayoutView="0" workbookViewId="0" topLeftCell="A10">
      <selection activeCell="C6" sqref="C6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22.57421875" style="0" customWidth="1"/>
    <col min="4" max="4" width="6.57421875" style="1" hidden="1" customWidth="1"/>
    <col min="5" max="5" width="23.00390625" style="0" bestFit="1" customWidth="1"/>
    <col min="6" max="17" width="5.140625" style="1" hidden="1" customWidth="1"/>
    <col min="18" max="18" width="7.28125" style="0" customWidth="1"/>
    <col min="19" max="30" width="5.140625" style="0" hidden="1" customWidth="1"/>
    <col min="31" max="31" width="7.421875" style="0" customWidth="1"/>
    <col min="32" max="32" width="7.8515625" style="0" customWidth="1"/>
    <col min="33" max="33" width="6.57421875" style="0" customWidth="1"/>
  </cols>
  <sheetData>
    <row r="1" spans="2:32" ht="18.75" customHeight="1">
      <c r="B1" s="2" t="s">
        <v>33</v>
      </c>
      <c r="C1" s="2"/>
      <c r="D1" s="3"/>
      <c r="E1" s="4"/>
      <c r="V1" s="1"/>
      <c r="W1" s="1"/>
      <c r="X1" s="1"/>
      <c r="AB1" s="1"/>
      <c r="AC1" s="1"/>
      <c r="AD1" s="1"/>
      <c r="AE1" s="1"/>
      <c r="AF1" s="1"/>
    </row>
    <row r="3" ht="15.75">
      <c r="B3" s="5" t="s">
        <v>29</v>
      </c>
    </row>
    <row r="4" spans="2:33" ht="38.25" customHeight="1">
      <c r="B4" s="6" t="s">
        <v>0</v>
      </c>
      <c r="C4" s="7" t="s">
        <v>1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34</v>
      </c>
      <c r="M4" s="9" t="s">
        <v>35</v>
      </c>
      <c r="N4" s="9" t="s">
        <v>36</v>
      </c>
      <c r="O4" s="9" t="s">
        <v>37</v>
      </c>
      <c r="P4" s="9" t="s">
        <v>38</v>
      </c>
      <c r="Q4" s="9" t="s">
        <v>39</v>
      </c>
      <c r="R4" s="23" t="s">
        <v>32</v>
      </c>
      <c r="S4" s="9" t="s">
        <v>4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34</v>
      </c>
      <c r="Z4" s="9" t="s">
        <v>35</v>
      </c>
      <c r="AA4" s="9" t="s">
        <v>36</v>
      </c>
      <c r="AB4" s="9" t="s">
        <v>37</v>
      </c>
      <c r="AC4" s="9" t="s">
        <v>38</v>
      </c>
      <c r="AD4" s="9" t="s">
        <v>39</v>
      </c>
      <c r="AE4" s="23" t="s">
        <v>32</v>
      </c>
      <c r="AF4" s="8" t="s">
        <v>10</v>
      </c>
      <c r="AG4" s="7" t="s">
        <v>11</v>
      </c>
    </row>
    <row r="5" spans="2:33" ht="12.75">
      <c r="B5" s="10" t="s">
        <v>243</v>
      </c>
      <c r="C5" s="11" t="s">
        <v>143</v>
      </c>
      <c r="D5" s="12"/>
      <c r="E5" s="13" t="s">
        <v>146</v>
      </c>
      <c r="F5" s="14">
        <v>29</v>
      </c>
      <c r="G5" s="14">
        <v>27</v>
      </c>
      <c r="H5" s="14">
        <v>28</v>
      </c>
      <c r="I5" s="14">
        <v>29</v>
      </c>
      <c r="J5" s="14">
        <v>28</v>
      </c>
      <c r="K5" s="14">
        <v>30</v>
      </c>
      <c r="L5" s="14">
        <v>28</v>
      </c>
      <c r="M5" s="14">
        <v>28</v>
      </c>
      <c r="N5" s="14">
        <v>29</v>
      </c>
      <c r="O5" s="14">
        <v>28</v>
      </c>
      <c r="P5" s="14">
        <v>26</v>
      </c>
      <c r="Q5" s="14">
        <v>28</v>
      </c>
      <c r="R5" s="14">
        <f aca="true" t="shared" si="0" ref="R5:R14">SUM(F5:Q5)</f>
        <v>338</v>
      </c>
      <c r="S5" s="14">
        <v>30</v>
      </c>
      <c r="T5" s="14">
        <v>29</v>
      </c>
      <c r="U5" s="14">
        <v>27</v>
      </c>
      <c r="V5" s="14">
        <v>26</v>
      </c>
      <c r="W5" s="14">
        <v>28</v>
      </c>
      <c r="X5" s="14">
        <v>29</v>
      </c>
      <c r="Y5" s="14">
        <v>29</v>
      </c>
      <c r="Z5" s="14">
        <v>28</v>
      </c>
      <c r="AA5" s="14">
        <v>30</v>
      </c>
      <c r="AB5" s="14">
        <v>27</v>
      </c>
      <c r="AC5" s="14">
        <v>27</v>
      </c>
      <c r="AD5" s="14">
        <v>30</v>
      </c>
      <c r="AE5" s="14">
        <f aca="true" t="shared" si="1" ref="AE5:AE14">SUM(S5:AD5)</f>
        <v>340</v>
      </c>
      <c r="AF5" s="14">
        <f aca="true" t="shared" si="2" ref="AF5:AF14">R5+AE5</f>
        <v>678</v>
      </c>
      <c r="AG5" s="15" t="s">
        <v>21</v>
      </c>
    </row>
    <row r="6" spans="2:33" ht="12.75">
      <c r="B6" s="10" t="s">
        <v>244</v>
      </c>
      <c r="C6" s="11" t="s">
        <v>144</v>
      </c>
      <c r="D6" s="12"/>
      <c r="E6" s="13" t="s">
        <v>145</v>
      </c>
      <c r="F6" s="14">
        <v>28</v>
      </c>
      <c r="G6" s="14">
        <v>28</v>
      </c>
      <c r="H6" s="14">
        <v>29</v>
      </c>
      <c r="I6" s="14">
        <v>26</v>
      </c>
      <c r="J6" s="14">
        <v>27</v>
      </c>
      <c r="K6" s="14">
        <v>27</v>
      </c>
      <c r="L6" s="14">
        <v>28</v>
      </c>
      <c r="M6" s="14">
        <v>27</v>
      </c>
      <c r="N6" s="14">
        <v>29</v>
      </c>
      <c r="O6" s="14">
        <v>28</v>
      </c>
      <c r="P6" s="14">
        <v>27</v>
      </c>
      <c r="Q6" s="14">
        <v>29</v>
      </c>
      <c r="R6" s="14">
        <f t="shared" si="0"/>
        <v>333</v>
      </c>
      <c r="S6" s="14">
        <v>30</v>
      </c>
      <c r="T6" s="14">
        <v>28</v>
      </c>
      <c r="U6" s="14">
        <v>28</v>
      </c>
      <c r="V6" s="14">
        <v>28</v>
      </c>
      <c r="W6" s="14">
        <v>28</v>
      </c>
      <c r="X6" s="14">
        <v>28</v>
      </c>
      <c r="Y6" s="14">
        <v>28</v>
      </c>
      <c r="Z6" s="14">
        <v>25</v>
      </c>
      <c r="AA6" s="14">
        <v>28</v>
      </c>
      <c r="AB6" s="14">
        <v>28</v>
      </c>
      <c r="AC6" s="14">
        <v>28</v>
      </c>
      <c r="AD6" s="14">
        <v>29</v>
      </c>
      <c r="AE6" s="14">
        <f t="shared" si="1"/>
        <v>336</v>
      </c>
      <c r="AF6" s="14">
        <f t="shared" si="2"/>
        <v>669</v>
      </c>
      <c r="AG6" s="15" t="s">
        <v>22</v>
      </c>
    </row>
    <row r="7" spans="2:33" ht="12.75">
      <c r="B7" s="10" t="s">
        <v>236</v>
      </c>
      <c r="C7" s="11" t="s">
        <v>164</v>
      </c>
      <c r="D7" s="12"/>
      <c r="E7" s="13" t="s">
        <v>52</v>
      </c>
      <c r="F7" s="14">
        <v>26</v>
      </c>
      <c r="G7" s="14">
        <v>30</v>
      </c>
      <c r="H7" s="14">
        <v>26</v>
      </c>
      <c r="I7" s="14">
        <v>29</v>
      </c>
      <c r="J7" s="14">
        <v>27</v>
      </c>
      <c r="K7" s="14">
        <v>30</v>
      </c>
      <c r="L7" s="14">
        <v>27</v>
      </c>
      <c r="M7" s="14">
        <v>29</v>
      </c>
      <c r="N7" s="14">
        <v>27</v>
      </c>
      <c r="O7" s="14">
        <v>23</v>
      </c>
      <c r="P7" s="14">
        <v>29</v>
      </c>
      <c r="Q7" s="14">
        <v>28</v>
      </c>
      <c r="R7" s="14">
        <f t="shared" si="0"/>
        <v>331</v>
      </c>
      <c r="S7" s="14">
        <v>30</v>
      </c>
      <c r="T7" s="14">
        <v>29</v>
      </c>
      <c r="U7" s="14">
        <v>28</v>
      </c>
      <c r="V7" s="14">
        <v>27</v>
      </c>
      <c r="W7" s="14">
        <v>27</v>
      </c>
      <c r="X7" s="14">
        <v>26</v>
      </c>
      <c r="Y7" s="14">
        <v>29</v>
      </c>
      <c r="Z7" s="14">
        <v>29</v>
      </c>
      <c r="AA7" s="14">
        <v>27</v>
      </c>
      <c r="AB7" s="14">
        <v>28</v>
      </c>
      <c r="AC7" s="14">
        <v>27</v>
      </c>
      <c r="AD7" s="14">
        <v>29</v>
      </c>
      <c r="AE7" s="14">
        <f t="shared" si="1"/>
        <v>336</v>
      </c>
      <c r="AF7" s="14">
        <f t="shared" si="2"/>
        <v>667</v>
      </c>
      <c r="AG7" s="15" t="s">
        <v>23</v>
      </c>
    </row>
    <row r="8" spans="2:33" ht="12.75">
      <c r="B8" s="10" t="s">
        <v>238</v>
      </c>
      <c r="C8" s="11" t="s">
        <v>72</v>
      </c>
      <c r="D8" s="12"/>
      <c r="E8" s="13" t="s">
        <v>71</v>
      </c>
      <c r="F8" s="14">
        <v>28</v>
      </c>
      <c r="G8" s="14">
        <v>26</v>
      </c>
      <c r="H8" s="14">
        <v>27</v>
      </c>
      <c r="I8" s="14">
        <v>28</v>
      </c>
      <c r="J8" s="14">
        <v>26</v>
      </c>
      <c r="K8" s="14">
        <v>28</v>
      </c>
      <c r="L8" s="14">
        <v>26</v>
      </c>
      <c r="M8" s="14">
        <v>28</v>
      </c>
      <c r="N8" s="14">
        <v>27</v>
      </c>
      <c r="O8" s="14">
        <v>29</v>
      </c>
      <c r="P8" s="14">
        <v>27</v>
      </c>
      <c r="Q8" s="14">
        <v>27</v>
      </c>
      <c r="R8" s="14">
        <f t="shared" si="0"/>
        <v>327</v>
      </c>
      <c r="S8" s="14">
        <v>28</v>
      </c>
      <c r="T8" s="14">
        <v>24</v>
      </c>
      <c r="U8" s="14">
        <v>28</v>
      </c>
      <c r="V8" s="14">
        <v>27</v>
      </c>
      <c r="W8" s="14">
        <v>28</v>
      </c>
      <c r="X8" s="14">
        <v>27</v>
      </c>
      <c r="Y8" s="14">
        <v>28</v>
      </c>
      <c r="Z8" s="14">
        <v>26</v>
      </c>
      <c r="AA8" s="14">
        <v>25</v>
      </c>
      <c r="AB8" s="14">
        <v>29</v>
      </c>
      <c r="AC8" s="14">
        <v>27</v>
      </c>
      <c r="AD8" s="14">
        <v>29</v>
      </c>
      <c r="AE8" s="14">
        <f t="shared" si="1"/>
        <v>326</v>
      </c>
      <c r="AF8" s="14">
        <f t="shared" si="2"/>
        <v>653</v>
      </c>
      <c r="AG8" s="15">
        <v>4</v>
      </c>
    </row>
    <row r="9" spans="2:34" ht="12.75">
      <c r="B9" s="10" t="s">
        <v>245</v>
      </c>
      <c r="C9" s="11" t="s">
        <v>88</v>
      </c>
      <c r="D9" s="12"/>
      <c r="E9" s="13" t="s">
        <v>84</v>
      </c>
      <c r="F9" s="14">
        <v>27</v>
      </c>
      <c r="G9" s="14">
        <v>25</v>
      </c>
      <c r="H9" s="14">
        <v>26</v>
      </c>
      <c r="I9" s="14">
        <v>27</v>
      </c>
      <c r="J9" s="14">
        <v>29</v>
      </c>
      <c r="K9" s="14">
        <v>28</v>
      </c>
      <c r="L9" s="14">
        <v>27</v>
      </c>
      <c r="M9" s="14">
        <v>25</v>
      </c>
      <c r="N9" s="14">
        <v>28</v>
      </c>
      <c r="O9" s="14">
        <v>26</v>
      </c>
      <c r="P9" s="14">
        <v>29</v>
      </c>
      <c r="Q9" s="14">
        <v>26</v>
      </c>
      <c r="R9" s="14">
        <f t="shared" si="0"/>
        <v>323</v>
      </c>
      <c r="S9" s="14">
        <v>27</v>
      </c>
      <c r="T9" s="14">
        <v>25</v>
      </c>
      <c r="U9" s="14">
        <v>28</v>
      </c>
      <c r="V9" s="14">
        <v>27</v>
      </c>
      <c r="W9" s="14">
        <v>27</v>
      </c>
      <c r="X9" s="14">
        <v>28</v>
      </c>
      <c r="Y9" s="14">
        <v>28</v>
      </c>
      <c r="Z9" s="14">
        <v>28</v>
      </c>
      <c r="AA9" s="14">
        <v>27</v>
      </c>
      <c r="AB9" s="14">
        <v>26</v>
      </c>
      <c r="AC9" s="14">
        <v>29</v>
      </c>
      <c r="AD9" s="14">
        <v>27</v>
      </c>
      <c r="AE9" s="14">
        <f t="shared" si="1"/>
        <v>327</v>
      </c>
      <c r="AF9" s="14">
        <f t="shared" si="2"/>
        <v>650</v>
      </c>
      <c r="AG9" s="15">
        <v>5</v>
      </c>
      <c r="AH9" t="s">
        <v>339</v>
      </c>
    </row>
    <row r="10" spans="2:34" ht="12.75">
      <c r="B10" s="10" t="s">
        <v>242</v>
      </c>
      <c r="C10" s="11" t="s">
        <v>142</v>
      </c>
      <c r="D10" s="12"/>
      <c r="E10" s="13" t="s">
        <v>146</v>
      </c>
      <c r="F10" s="14">
        <v>24</v>
      </c>
      <c r="G10" s="14">
        <v>30</v>
      </c>
      <c r="H10" s="14">
        <v>29</v>
      </c>
      <c r="I10" s="14">
        <v>27</v>
      </c>
      <c r="J10" s="14">
        <v>27</v>
      </c>
      <c r="K10" s="14">
        <v>30</v>
      </c>
      <c r="L10" s="14">
        <v>26</v>
      </c>
      <c r="M10" s="14">
        <v>28</v>
      </c>
      <c r="N10" s="14">
        <v>26</v>
      </c>
      <c r="O10" s="14">
        <v>28</v>
      </c>
      <c r="P10" s="14">
        <v>27</v>
      </c>
      <c r="Q10" s="14">
        <v>24</v>
      </c>
      <c r="R10" s="14">
        <f t="shared" si="0"/>
        <v>326</v>
      </c>
      <c r="S10" s="14">
        <v>27</v>
      </c>
      <c r="T10" s="14">
        <v>28</v>
      </c>
      <c r="U10" s="14">
        <v>24</v>
      </c>
      <c r="V10" s="14">
        <v>25</v>
      </c>
      <c r="W10" s="14">
        <v>28</v>
      </c>
      <c r="X10" s="14">
        <v>29</v>
      </c>
      <c r="Y10" s="14">
        <v>28</v>
      </c>
      <c r="Z10" s="14">
        <v>27</v>
      </c>
      <c r="AA10" s="14">
        <v>28</v>
      </c>
      <c r="AB10" s="14">
        <v>27</v>
      </c>
      <c r="AC10" s="14">
        <v>27</v>
      </c>
      <c r="AD10" s="14">
        <v>26</v>
      </c>
      <c r="AE10" s="14">
        <f t="shared" si="1"/>
        <v>324</v>
      </c>
      <c r="AF10" s="14">
        <f t="shared" si="2"/>
        <v>650</v>
      </c>
      <c r="AG10" s="15">
        <v>6</v>
      </c>
      <c r="AH10" t="s">
        <v>340</v>
      </c>
    </row>
    <row r="11" spans="2:33" ht="12.75">
      <c r="B11" s="10" t="s">
        <v>241</v>
      </c>
      <c r="C11" s="11" t="s">
        <v>136</v>
      </c>
      <c r="D11" s="12"/>
      <c r="E11" s="13" t="s">
        <v>124</v>
      </c>
      <c r="F11" s="14">
        <v>24</v>
      </c>
      <c r="G11" s="14">
        <v>24</v>
      </c>
      <c r="H11" s="14">
        <v>29</v>
      </c>
      <c r="I11" s="14">
        <v>28</v>
      </c>
      <c r="J11" s="14">
        <v>25</v>
      </c>
      <c r="K11" s="14">
        <v>25</v>
      </c>
      <c r="L11" s="14">
        <v>28</v>
      </c>
      <c r="M11" s="14">
        <v>29</v>
      </c>
      <c r="N11" s="14">
        <v>29</v>
      </c>
      <c r="O11" s="14">
        <v>28</v>
      </c>
      <c r="P11" s="14">
        <v>29</v>
      </c>
      <c r="Q11" s="14">
        <v>28</v>
      </c>
      <c r="R11" s="14">
        <f t="shared" si="0"/>
        <v>326</v>
      </c>
      <c r="S11" s="14">
        <v>26</v>
      </c>
      <c r="T11" s="14">
        <v>27</v>
      </c>
      <c r="U11" s="14">
        <v>25</v>
      </c>
      <c r="V11" s="14">
        <v>27</v>
      </c>
      <c r="W11" s="14">
        <v>26</v>
      </c>
      <c r="X11" s="14">
        <v>28</v>
      </c>
      <c r="Y11" s="14">
        <v>29</v>
      </c>
      <c r="Z11" s="14">
        <v>27</v>
      </c>
      <c r="AA11" s="14">
        <v>29</v>
      </c>
      <c r="AB11" s="14">
        <v>27</v>
      </c>
      <c r="AC11" s="14">
        <v>26</v>
      </c>
      <c r="AD11" s="14">
        <v>23</v>
      </c>
      <c r="AE11" s="14">
        <f t="shared" si="1"/>
        <v>320</v>
      </c>
      <c r="AF11" s="14">
        <f t="shared" si="2"/>
        <v>646</v>
      </c>
      <c r="AG11" s="15">
        <v>7</v>
      </c>
    </row>
    <row r="12" spans="2:33" ht="12.75">
      <c r="B12" s="10" t="s">
        <v>237</v>
      </c>
      <c r="C12" s="11" t="s">
        <v>89</v>
      </c>
      <c r="D12" s="12"/>
      <c r="E12" s="13" t="s">
        <v>84</v>
      </c>
      <c r="F12" s="14">
        <v>25</v>
      </c>
      <c r="G12" s="14">
        <v>25</v>
      </c>
      <c r="H12" s="14">
        <v>27</v>
      </c>
      <c r="I12" s="14">
        <v>25</v>
      </c>
      <c r="J12" s="14">
        <v>24</v>
      </c>
      <c r="K12" s="14">
        <v>24</v>
      </c>
      <c r="L12" s="14">
        <v>28</v>
      </c>
      <c r="M12" s="14">
        <v>29</v>
      </c>
      <c r="N12" s="14">
        <v>22</v>
      </c>
      <c r="O12" s="14">
        <v>26</v>
      </c>
      <c r="P12" s="14">
        <v>24</v>
      </c>
      <c r="Q12" s="14">
        <v>26</v>
      </c>
      <c r="R12" s="14">
        <f t="shared" si="0"/>
        <v>305</v>
      </c>
      <c r="S12" s="14">
        <v>28</v>
      </c>
      <c r="T12" s="14">
        <v>22</v>
      </c>
      <c r="U12" s="14">
        <v>26</v>
      </c>
      <c r="V12" s="14">
        <v>24</v>
      </c>
      <c r="W12" s="14">
        <v>21</v>
      </c>
      <c r="X12" s="14">
        <v>25</v>
      </c>
      <c r="Y12" s="14">
        <v>23</v>
      </c>
      <c r="Z12" s="14">
        <v>28</v>
      </c>
      <c r="AA12" s="14">
        <v>23</v>
      </c>
      <c r="AB12" s="14">
        <v>22</v>
      </c>
      <c r="AC12" s="14">
        <v>25</v>
      </c>
      <c r="AD12" s="14">
        <v>29</v>
      </c>
      <c r="AE12" s="14">
        <f t="shared" si="1"/>
        <v>296</v>
      </c>
      <c r="AF12" s="14">
        <f t="shared" si="2"/>
        <v>601</v>
      </c>
      <c r="AG12" s="15">
        <v>8</v>
      </c>
    </row>
    <row r="13" spans="2:33" ht="12.75">
      <c r="B13" s="10" t="s">
        <v>240</v>
      </c>
      <c r="C13" s="11" t="s">
        <v>110</v>
      </c>
      <c r="D13" s="12"/>
      <c r="E13" s="13" t="s">
        <v>52</v>
      </c>
      <c r="F13" s="14">
        <v>27</v>
      </c>
      <c r="G13" s="14">
        <v>27</v>
      </c>
      <c r="H13" s="14">
        <v>27</v>
      </c>
      <c r="I13" s="14">
        <v>24</v>
      </c>
      <c r="J13" s="14">
        <v>24</v>
      </c>
      <c r="K13" s="14">
        <v>26</v>
      </c>
      <c r="L13" s="14">
        <v>26</v>
      </c>
      <c r="M13" s="14">
        <v>19</v>
      </c>
      <c r="N13" s="14">
        <v>27</v>
      </c>
      <c r="O13" s="14">
        <v>24</v>
      </c>
      <c r="P13" s="14">
        <v>22</v>
      </c>
      <c r="Q13" s="14">
        <v>25</v>
      </c>
      <c r="R13" s="14">
        <f t="shared" si="0"/>
        <v>298</v>
      </c>
      <c r="S13" s="14">
        <v>25</v>
      </c>
      <c r="T13" s="14">
        <v>29</v>
      </c>
      <c r="U13" s="14">
        <v>24</v>
      </c>
      <c r="V13" s="14">
        <v>27</v>
      </c>
      <c r="W13" s="14">
        <v>25</v>
      </c>
      <c r="X13" s="14">
        <v>18</v>
      </c>
      <c r="Y13" s="14">
        <v>24</v>
      </c>
      <c r="Z13" s="14">
        <v>24</v>
      </c>
      <c r="AA13" s="14">
        <v>24</v>
      </c>
      <c r="AB13" s="14">
        <v>25</v>
      </c>
      <c r="AC13" s="14">
        <v>26</v>
      </c>
      <c r="AD13" s="14">
        <v>27</v>
      </c>
      <c r="AE13" s="14">
        <f t="shared" si="1"/>
        <v>298</v>
      </c>
      <c r="AF13" s="14">
        <f t="shared" si="2"/>
        <v>596</v>
      </c>
      <c r="AG13" s="15">
        <v>9</v>
      </c>
    </row>
    <row r="14" spans="2:33" ht="12.75">
      <c r="B14" s="10" t="s">
        <v>239</v>
      </c>
      <c r="C14" s="11" t="s">
        <v>90</v>
      </c>
      <c r="D14" s="12"/>
      <c r="E14" s="13" t="s">
        <v>84</v>
      </c>
      <c r="F14" s="14">
        <v>13</v>
      </c>
      <c r="G14" s="14">
        <v>25</v>
      </c>
      <c r="H14" s="14">
        <v>22</v>
      </c>
      <c r="I14" s="14">
        <v>21</v>
      </c>
      <c r="J14" s="14">
        <v>15</v>
      </c>
      <c r="K14" s="14">
        <v>27</v>
      </c>
      <c r="L14" s="14">
        <v>24</v>
      </c>
      <c r="M14" s="14">
        <v>19</v>
      </c>
      <c r="N14" s="14">
        <v>27</v>
      </c>
      <c r="O14" s="14">
        <v>22</v>
      </c>
      <c r="P14" s="14">
        <v>26</v>
      </c>
      <c r="Q14" s="14">
        <v>21</v>
      </c>
      <c r="R14" s="14">
        <f t="shared" si="0"/>
        <v>262</v>
      </c>
      <c r="S14" s="14">
        <v>23</v>
      </c>
      <c r="T14" s="14">
        <v>23</v>
      </c>
      <c r="U14" s="14">
        <v>23</v>
      </c>
      <c r="V14" s="14">
        <v>24</v>
      </c>
      <c r="W14" s="14">
        <v>19</v>
      </c>
      <c r="X14" s="14">
        <v>19</v>
      </c>
      <c r="Y14" s="14">
        <v>26</v>
      </c>
      <c r="Z14" s="14">
        <v>24</v>
      </c>
      <c r="AA14" s="14">
        <v>26</v>
      </c>
      <c r="AB14" s="14">
        <v>13</v>
      </c>
      <c r="AC14" s="14">
        <v>27</v>
      </c>
      <c r="AD14" s="14">
        <v>24</v>
      </c>
      <c r="AE14" s="14">
        <f t="shared" si="1"/>
        <v>271</v>
      </c>
      <c r="AF14" s="14">
        <f t="shared" si="2"/>
        <v>533</v>
      </c>
      <c r="AG14" s="15">
        <v>10</v>
      </c>
    </row>
    <row r="16" ht="15.75">
      <c r="B16" s="5" t="s">
        <v>30</v>
      </c>
    </row>
    <row r="17" spans="2:33" ht="40.5" customHeight="1">
      <c r="B17" s="6" t="s">
        <v>0</v>
      </c>
      <c r="C17" s="7" t="s">
        <v>1</v>
      </c>
      <c r="D17" s="8" t="s">
        <v>2</v>
      </c>
      <c r="E17" s="7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34</v>
      </c>
      <c r="M17" s="9" t="s">
        <v>35</v>
      </c>
      <c r="N17" s="9" t="s">
        <v>36</v>
      </c>
      <c r="O17" s="9" t="s">
        <v>37</v>
      </c>
      <c r="P17" s="9" t="s">
        <v>38</v>
      </c>
      <c r="Q17" s="9" t="s">
        <v>39</v>
      </c>
      <c r="R17" s="23" t="s">
        <v>32</v>
      </c>
      <c r="S17" s="9" t="s">
        <v>4</v>
      </c>
      <c r="T17" s="9" t="s">
        <v>5</v>
      </c>
      <c r="U17" s="9" t="s">
        <v>6</v>
      </c>
      <c r="V17" s="9" t="s">
        <v>7</v>
      </c>
      <c r="W17" s="9" t="s">
        <v>8</v>
      </c>
      <c r="X17" s="9" t="s">
        <v>9</v>
      </c>
      <c r="Y17" s="9" t="s">
        <v>34</v>
      </c>
      <c r="Z17" s="9" t="s">
        <v>35</v>
      </c>
      <c r="AA17" s="9" t="s">
        <v>36</v>
      </c>
      <c r="AB17" s="9" t="s">
        <v>37</v>
      </c>
      <c r="AC17" s="9" t="s">
        <v>38</v>
      </c>
      <c r="AD17" s="9" t="s">
        <v>39</v>
      </c>
      <c r="AE17" s="23" t="s">
        <v>32</v>
      </c>
      <c r="AF17" s="8" t="s">
        <v>10</v>
      </c>
      <c r="AG17" s="7" t="s">
        <v>11</v>
      </c>
    </row>
    <row r="18" spans="2:33" ht="12.75">
      <c r="B18" s="10" t="s">
        <v>247</v>
      </c>
      <c r="C18" s="11" t="s">
        <v>165</v>
      </c>
      <c r="D18" s="12"/>
      <c r="E18" s="13" t="s">
        <v>84</v>
      </c>
      <c r="F18" s="14">
        <v>27</v>
      </c>
      <c r="G18" s="14">
        <v>25</v>
      </c>
      <c r="H18" s="14">
        <v>26</v>
      </c>
      <c r="I18" s="14">
        <v>25</v>
      </c>
      <c r="J18" s="14">
        <v>25</v>
      </c>
      <c r="K18" s="14">
        <v>27</v>
      </c>
      <c r="L18" s="14">
        <v>29</v>
      </c>
      <c r="M18" s="14">
        <v>27</v>
      </c>
      <c r="N18" s="14">
        <v>27</v>
      </c>
      <c r="O18" s="14">
        <v>27</v>
      </c>
      <c r="P18" s="14">
        <v>27</v>
      </c>
      <c r="Q18" s="14">
        <v>26</v>
      </c>
      <c r="R18" s="14">
        <f>SUM(F18:Q18)</f>
        <v>318</v>
      </c>
      <c r="S18" s="14">
        <v>27</v>
      </c>
      <c r="T18" s="14">
        <v>27</v>
      </c>
      <c r="U18" s="14">
        <v>23</v>
      </c>
      <c r="V18" s="14">
        <v>29</v>
      </c>
      <c r="W18" s="14">
        <v>26</v>
      </c>
      <c r="X18" s="14">
        <v>27</v>
      </c>
      <c r="Y18" s="14">
        <v>25</v>
      </c>
      <c r="Z18" s="14">
        <v>24</v>
      </c>
      <c r="AA18" s="14">
        <v>27</v>
      </c>
      <c r="AB18" s="14">
        <v>28</v>
      </c>
      <c r="AC18" s="14">
        <v>26</v>
      </c>
      <c r="AD18" s="14">
        <v>27</v>
      </c>
      <c r="AE18" s="14">
        <f>SUM(S18:AD18)</f>
        <v>316</v>
      </c>
      <c r="AF18" s="14">
        <f>R18+AE18</f>
        <v>634</v>
      </c>
      <c r="AG18" s="15" t="s">
        <v>21</v>
      </c>
    </row>
    <row r="19" spans="2:33" ht="12.75">
      <c r="B19" s="10" t="s">
        <v>248</v>
      </c>
      <c r="C19" s="11" t="s">
        <v>336</v>
      </c>
      <c r="D19" s="12"/>
      <c r="E19" s="13" t="s">
        <v>64</v>
      </c>
      <c r="F19" s="14">
        <v>28</v>
      </c>
      <c r="G19" s="14">
        <v>27</v>
      </c>
      <c r="H19" s="14">
        <v>27</v>
      </c>
      <c r="I19" s="14">
        <v>24</v>
      </c>
      <c r="J19" s="14">
        <v>25</v>
      </c>
      <c r="K19" s="14">
        <v>25</v>
      </c>
      <c r="L19" s="14">
        <v>26</v>
      </c>
      <c r="M19" s="14">
        <v>24</v>
      </c>
      <c r="N19" s="14">
        <v>24</v>
      </c>
      <c r="O19" s="14">
        <v>27</v>
      </c>
      <c r="P19" s="14">
        <v>27</v>
      </c>
      <c r="Q19" s="14">
        <v>27</v>
      </c>
      <c r="R19" s="14">
        <f>SUM(F19:Q19)</f>
        <v>311</v>
      </c>
      <c r="S19" s="14">
        <v>20</v>
      </c>
      <c r="T19" s="14">
        <v>28</v>
      </c>
      <c r="U19" s="14">
        <v>26</v>
      </c>
      <c r="V19" s="14">
        <v>27</v>
      </c>
      <c r="W19" s="14">
        <v>28</v>
      </c>
      <c r="X19" s="14">
        <v>26</v>
      </c>
      <c r="Y19" s="14">
        <v>27</v>
      </c>
      <c r="Z19" s="14">
        <v>27</v>
      </c>
      <c r="AA19" s="14">
        <v>27</v>
      </c>
      <c r="AB19" s="14">
        <v>29</v>
      </c>
      <c r="AC19" s="14">
        <v>25</v>
      </c>
      <c r="AD19" s="14">
        <v>24</v>
      </c>
      <c r="AE19" s="14">
        <f>SUM(S19:AD19)</f>
        <v>314</v>
      </c>
      <c r="AF19" s="14">
        <f>R19+AE19</f>
        <v>625</v>
      </c>
      <c r="AG19" s="15" t="s">
        <v>22</v>
      </c>
    </row>
    <row r="20" spans="2:33" ht="12.75">
      <c r="B20" s="10" t="s">
        <v>246</v>
      </c>
      <c r="C20" s="11" t="s">
        <v>141</v>
      </c>
      <c r="D20" s="12"/>
      <c r="E20" s="13" t="s">
        <v>145</v>
      </c>
      <c r="F20" s="14">
        <v>22</v>
      </c>
      <c r="G20" s="14">
        <v>27</v>
      </c>
      <c r="H20" s="14">
        <v>28</v>
      </c>
      <c r="I20" s="14">
        <v>24</v>
      </c>
      <c r="J20" s="14">
        <v>21</v>
      </c>
      <c r="K20" s="14">
        <v>23</v>
      </c>
      <c r="L20" s="14">
        <v>26</v>
      </c>
      <c r="M20" s="14">
        <v>18</v>
      </c>
      <c r="N20" s="14">
        <v>26</v>
      </c>
      <c r="O20" s="14">
        <v>26</v>
      </c>
      <c r="P20" s="14">
        <v>26</v>
      </c>
      <c r="Q20" s="14">
        <v>27</v>
      </c>
      <c r="R20" s="14">
        <f>SUM(F20:Q20)</f>
        <v>294</v>
      </c>
      <c r="S20" s="14">
        <v>26</v>
      </c>
      <c r="T20" s="14">
        <v>26</v>
      </c>
      <c r="U20" s="14">
        <v>23</v>
      </c>
      <c r="V20" s="14">
        <v>28</v>
      </c>
      <c r="W20" s="14">
        <v>27</v>
      </c>
      <c r="X20" s="14">
        <v>27</v>
      </c>
      <c r="Y20" s="14">
        <v>21</v>
      </c>
      <c r="Z20" s="14">
        <v>25</v>
      </c>
      <c r="AA20" s="14">
        <v>25</v>
      </c>
      <c r="AB20" s="14">
        <v>26</v>
      </c>
      <c r="AC20" s="14">
        <v>24</v>
      </c>
      <c r="AD20" s="14">
        <v>26</v>
      </c>
      <c r="AE20" s="14">
        <f>SUM(S20:AD20)</f>
        <v>304</v>
      </c>
      <c r="AF20" s="14">
        <f>R20+AE20</f>
        <v>598</v>
      </c>
      <c r="AG20" s="15" t="s">
        <v>23</v>
      </c>
    </row>
    <row r="22" ht="15.75">
      <c r="B22" s="5" t="s">
        <v>48</v>
      </c>
    </row>
    <row r="23" spans="2:33" ht="40.5" customHeight="1">
      <c r="B23" s="6" t="s">
        <v>0</v>
      </c>
      <c r="C23" s="7" t="s">
        <v>1</v>
      </c>
      <c r="D23" s="8" t="s">
        <v>2</v>
      </c>
      <c r="E23" s="7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9" t="s">
        <v>34</v>
      </c>
      <c r="M23" s="9" t="s">
        <v>35</v>
      </c>
      <c r="N23" s="9" t="s">
        <v>36</v>
      </c>
      <c r="O23" s="9" t="s">
        <v>37</v>
      </c>
      <c r="P23" s="9" t="s">
        <v>38</v>
      </c>
      <c r="Q23" s="9" t="s">
        <v>39</v>
      </c>
      <c r="R23" s="23" t="s">
        <v>32</v>
      </c>
      <c r="S23" s="9" t="s">
        <v>4</v>
      </c>
      <c r="T23" s="9" t="s">
        <v>5</v>
      </c>
      <c r="U23" s="9" t="s">
        <v>6</v>
      </c>
      <c r="V23" s="9" t="s">
        <v>7</v>
      </c>
      <c r="W23" s="9" t="s">
        <v>8</v>
      </c>
      <c r="X23" s="9" t="s">
        <v>9</v>
      </c>
      <c r="Y23" s="9" t="s">
        <v>34</v>
      </c>
      <c r="Z23" s="9" t="s">
        <v>35</v>
      </c>
      <c r="AA23" s="9" t="s">
        <v>36</v>
      </c>
      <c r="AB23" s="9" t="s">
        <v>37</v>
      </c>
      <c r="AC23" s="9" t="s">
        <v>38</v>
      </c>
      <c r="AD23" s="9" t="s">
        <v>39</v>
      </c>
      <c r="AE23" s="23" t="s">
        <v>32</v>
      </c>
      <c r="AF23" s="8" t="s">
        <v>10</v>
      </c>
      <c r="AG23" s="7" t="s">
        <v>11</v>
      </c>
    </row>
    <row r="24" spans="2:33" ht="12.75">
      <c r="B24" s="10" t="s">
        <v>335</v>
      </c>
      <c r="C24" s="11" t="s">
        <v>166</v>
      </c>
      <c r="D24" s="12"/>
      <c r="E24" s="13" t="s">
        <v>167</v>
      </c>
      <c r="F24" s="14">
        <v>29</v>
      </c>
      <c r="G24" s="14">
        <v>29</v>
      </c>
      <c r="H24" s="14">
        <v>27</v>
      </c>
      <c r="I24" s="14">
        <v>28</v>
      </c>
      <c r="J24" s="14">
        <v>27</v>
      </c>
      <c r="K24" s="14">
        <v>27</v>
      </c>
      <c r="L24" s="14">
        <v>29</v>
      </c>
      <c r="M24" s="14">
        <v>30</v>
      </c>
      <c r="N24" s="14">
        <v>28</v>
      </c>
      <c r="O24" s="14">
        <v>26</v>
      </c>
      <c r="P24" s="14">
        <v>24</v>
      </c>
      <c r="Q24" s="14">
        <v>26</v>
      </c>
      <c r="R24" s="14">
        <f>SUM(F24:Q24)</f>
        <v>330</v>
      </c>
      <c r="S24" s="14">
        <v>28</v>
      </c>
      <c r="T24" s="14">
        <v>27</v>
      </c>
      <c r="U24" s="14">
        <v>27</v>
      </c>
      <c r="V24" s="14">
        <v>25</v>
      </c>
      <c r="W24" s="14">
        <v>29</v>
      </c>
      <c r="X24" s="14">
        <v>28</v>
      </c>
      <c r="Y24" s="14">
        <v>30</v>
      </c>
      <c r="Z24" s="14">
        <v>29</v>
      </c>
      <c r="AA24" s="14">
        <v>28</v>
      </c>
      <c r="AB24" s="14">
        <v>26</v>
      </c>
      <c r="AC24" s="14">
        <v>27</v>
      </c>
      <c r="AD24" s="14">
        <v>26</v>
      </c>
      <c r="AE24" s="14">
        <f>SUM(S24:AD24)</f>
        <v>330</v>
      </c>
      <c r="AF24" s="14">
        <f>R24+AE24</f>
        <v>660</v>
      </c>
      <c r="AG24" s="15" t="s">
        <v>21</v>
      </c>
    </row>
    <row r="25" spans="2:33" ht="12.75">
      <c r="B25" s="16"/>
      <c r="C25" s="17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6" ht="15.75">
      <c r="B26" s="5" t="s">
        <v>27</v>
      </c>
    </row>
    <row r="27" spans="2:33" ht="39.75" customHeight="1">
      <c r="B27" s="6" t="s">
        <v>0</v>
      </c>
      <c r="C27" s="7" t="s">
        <v>1</v>
      </c>
      <c r="D27" s="8" t="s">
        <v>2</v>
      </c>
      <c r="E27" s="7" t="s">
        <v>3</v>
      </c>
      <c r="F27" s="9" t="s">
        <v>4</v>
      </c>
      <c r="G27" s="9" t="s">
        <v>5</v>
      </c>
      <c r="H27" s="9" t="s">
        <v>6</v>
      </c>
      <c r="I27" s="9" t="s">
        <v>7</v>
      </c>
      <c r="J27" s="9" t="s">
        <v>8</v>
      </c>
      <c r="K27" s="9" t="s">
        <v>9</v>
      </c>
      <c r="L27" s="9" t="s">
        <v>34</v>
      </c>
      <c r="M27" s="9" t="s">
        <v>35</v>
      </c>
      <c r="N27" s="9" t="s">
        <v>36</v>
      </c>
      <c r="O27" s="9" t="s">
        <v>37</v>
      </c>
      <c r="P27" s="9" t="s">
        <v>38</v>
      </c>
      <c r="Q27" s="9" t="s">
        <v>39</v>
      </c>
      <c r="R27" s="23" t="s">
        <v>31</v>
      </c>
      <c r="S27" s="9" t="s">
        <v>4</v>
      </c>
      <c r="T27" s="9" t="s">
        <v>5</v>
      </c>
      <c r="U27" s="9" t="s">
        <v>6</v>
      </c>
      <c r="V27" s="9" t="s">
        <v>7</v>
      </c>
      <c r="W27" s="9" t="s">
        <v>8</v>
      </c>
      <c r="X27" s="9" t="s">
        <v>9</v>
      </c>
      <c r="Y27" s="9" t="s">
        <v>34</v>
      </c>
      <c r="Z27" s="9" t="s">
        <v>35</v>
      </c>
      <c r="AA27" s="9" t="s">
        <v>36</v>
      </c>
      <c r="AB27" s="9" t="s">
        <v>37</v>
      </c>
      <c r="AC27" s="9" t="s">
        <v>38</v>
      </c>
      <c r="AD27" s="9" t="s">
        <v>39</v>
      </c>
      <c r="AE27" s="23" t="s">
        <v>31</v>
      </c>
      <c r="AF27" s="8" t="s">
        <v>10</v>
      </c>
      <c r="AG27" s="7" t="s">
        <v>11</v>
      </c>
    </row>
    <row r="28" spans="2:33" ht="12.75">
      <c r="B28" s="10" t="s">
        <v>259</v>
      </c>
      <c r="C28" s="32" t="s">
        <v>119</v>
      </c>
      <c r="D28" s="12"/>
      <c r="E28" s="13" t="s">
        <v>116</v>
      </c>
      <c r="F28" s="14">
        <v>29</v>
      </c>
      <c r="G28" s="14">
        <v>28</v>
      </c>
      <c r="H28" s="14">
        <v>29</v>
      </c>
      <c r="I28" s="14">
        <v>28</v>
      </c>
      <c r="J28" s="14">
        <v>30</v>
      </c>
      <c r="K28" s="14">
        <v>30</v>
      </c>
      <c r="L28" s="14">
        <v>30</v>
      </c>
      <c r="M28" s="14">
        <v>30</v>
      </c>
      <c r="N28" s="14">
        <v>27</v>
      </c>
      <c r="O28" s="14">
        <v>30</v>
      </c>
      <c r="P28" s="14">
        <v>28</v>
      </c>
      <c r="Q28" s="14">
        <v>29</v>
      </c>
      <c r="R28" s="14">
        <f aca="true" t="shared" si="3" ref="R28:R43">SUM(F28:Q28)</f>
        <v>348</v>
      </c>
      <c r="S28" s="14">
        <v>28</v>
      </c>
      <c r="T28" s="14">
        <v>28</v>
      </c>
      <c r="U28" s="14">
        <v>29</v>
      </c>
      <c r="V28" s="14">
        <v>29</v>
      </c>
      <c r="W28" s="14">
        <v>28</v>
      </c>
      <c r="X28" s="14">
        <v>30</v>
      </c>
      <c r="Y28" s="14">
        <v>27</v>
      </c>
      <c r="Z28" s="14">
        <v>29</v>
      </c>
      <c r="AA28" s="14">
        <v>30</v>
      </c>
      <c r="AB28" s="14">
        <v>29</v>
      </c>
      <c r="AC28" s="14">
        <v>29</v>
      </c>
      <c r="AD28" s="14">
        <v>29</v>
      </c>
      <c r="AE28" s="14">
        <f aca="true" t="shared" si="4" ref="AE28:AE43">SUM(S28:AD28)</f>
        <v>345</v>
      </c>
      <c r="AF28" s="14">
        <f aca="true" t="shared" si="5" ref="AF28:AF43">R28+AE28</f>
        <v>693</v>
      </c>
      <c r="AG28" s="15" t="s">
        <v>21</v>
      </c>
    </row>
    <row r="29" spans="2:33" ht="12.75">
      <c r="B29" s="27" t="s">
        <v>264</v>
      </c>
      <c r="C29" s="29" t="s">
        <v>132</v>
      </c>
      <c r="D29" s="18"/>
      <c r="E29" s="19" t="s">
        <v>124</v>
      </c>
      <c r="F29" s="14">
        <v>27</v>
      </c>
      <c r="G29" s="14">
        <v>29</v>
      </c>
      <c r="H29" s="14">
        <v>29</v>
      </c>
      <c r="I29" s="14">
        <v>29</v>
      </c>
      <c r="J29" s="14">
        <v>28</v>
      </c>
      <c r="K29" s="14">
        <v>28</v>
      </c>
      <c r="L29" s="14">
        <v>27</v>
      </c>
      <c r="M29" s="14">
        <v>27</v>
      </c>
      <c r="N29" s="14">
        <v>26</v>
      </c>
      <c r="O29" s="14">
        <v>27</v>
      </c>
      <c r="P29" s="14">
        <v>29</v>
      </c>
      <c r="Q29" s="14">
        <v>30</v>
      </c>
      <c r="R29" s="14">
        <f t="shared" si="3"/>
        <v>336</v>
      </c>
      <c r="S29" s="14">
        <v>28</v>
      </c>
      <c r="T29" s="14">
        <v>28</v>
      </c>
      <c r="U29" s="14">
        <v>26</v>
      </c>
      <c r="V29" s="14">
        <v>28</v>
      </c>
      <c r="W29" s="14">
        <v>28</v>
      </c>
      <c r="X29" s="14">
        <v>27</v>
      </c>
      <c r="Y29" s="14">
        <v>28</v>
      </c>
      <c r="Z29" s="14">
        <v>29</v>
      </c>
      <c r="AA29" s="14">
        <v>28</v>
      </c>
      <c r="AB29" s="14">
        <v>28</v>
      </c>
      <c r="AC29" s="14">
        <v>29</v>
      </c>
      <c r="AD29" s="14">
        <v>27</v>
      </c>
      <c r="AE29" s="14">
        <f t="shared" si="4"/>
        <v>334</v>
      </c>
      <c r="AF29" s="14">
        <f t="shared" si="5"/>
        <v>670</v>
      </c>
      <c r="AG29" s="15" t="s">
        <v>22</v>
      </c>
    </row>
    <row r="30" spans="2:33" ht="12.75">
      <c r="B30" s="10" t="s">
        <v>261</v>
      </c>
      <c r="C30" s="33" t="s">
        <v>121</v>
      </c>
      <c r="D30" s="12"/>
      <c r="E30" s="13" t="s">
        <v>116</v>
      </c>
      <c r="F30" s="14">
        <v>29</v>
      </c>
      <c r="G30" s="14">
        <v>25</v>
      </c>
      <c r="H30" s="14">
        <v>28</v>
      </c>
      <c r="I30" s="14">
        <v>29</v>
      </c>
      <c r="J30" s="14">
        <v>27</v>
      </c>
      <c r="K30" s="14">
        <v>28</v>
      </c>
      <c r="L30" s="14">
        <v>30</v>
      </c>
      <c r="M30" s="14">
        <v>24</v>
      </c>
      <c r="N30" s="14">
        <v>28</v>
      </c>
      <c r="O30" s="14">
        <v>27</v>
      </c>
      <c r="P30" s="14">
        <v>29</v>
      </c>
      <c r="Q30" s="14">
        <v>30</v>
      </c>
      <c r="R30" s="14">
        <f t="shared" si="3"/>
        <v>334</v>
      </c>
      <c r="S30" s="14">
        <v>26</v>
      </c>
      <c r="T30" s="14">
        <v>27</v>
      </c>
      <c r="U30" s="14">
        <v>25</v>
      </c>
      <c r="V30" s="14">
        <v>30</v>
      </c>
      <c r="W30" s="14">
        <v>30</v>
      </c>
      <c r="X30" s="14">
        <v>27</v>
      </c>
      <c r="Y30" s="14">
        <v>30</v>
      </c>
      <c r="Z30" s="14">
        <v>27</v>
      </c>
      <c r="AA30" s="14">
        <v>28</v>
      </c>
      <c r="AB30" s="14">
        <v>28</v>
      </c>
      <c r="AC30" s="14">
        <v>29</v>
      </c>
      <c r="AD30" s="14">
        <v>28</v>
      </c>
      <c r="AE30" s="14">
        <f t="shared" si="4"/>
        <v>335</v>
      </c>
      <c r="AF30" s="14">
        <f t="shared" si="5"/>
        <v>669</v>
      </c>
      <c r="AG30" s="15" t="s">
        <v>23</v>
      </c>
    </row>
    <row r="31" spans="2:33" ht="12.75">
      <c r="B31" s="10" t="s">
        <v>254</v>
      </c>
      <c r="C31" s="11" t="s">
        <v>93</v>
      </c>
      <c r="D31" s="12"/>
      <c r="E31" s="13" t="s">
        <v>84</v>
      </c>
      <c r="F31" s="14">
        <v>25</v>
      </c>
      <c r="G31" s="14">
        <v>29</v>
      </c>
      <c r="H31" s="14">
        <v>27</v>
      </c>
      <c r="I31" s="14">
        <v>27</v>
      </c>
      <c r="J31" s="14">
        <v>26</v>
      </c>
      <c r="K31" s="14">
        <v>30</v>
      </c>
      <c r="L31" s="14">
        <v>28</v>
      </c>
      <c r="M31" s="14">
        <v>28</v>
      </c>
      <c r="N31" s="14">
        <v>29</v>
      </c>
      <c r="O31" s="14">
        <v>29</v>
      </c>
      <c r="P31" s="14">
        <v>26</v>
      </c>
      <c r="Q31" s="14">
        <v>26</v>
      </c>
      <c r="R31" s="14">
        <f t="shared" si="3"/>
        <v>330</v>
      </c>
      <c r="S31" s="14">
        <v>28</v>
      </c>
      <c r="T31" s="14">
        <v>29</v>
      </c>
      <c r="U31" s="14">
        <v>27</v>
      </c>
      <c r="V31" s="14">
        <v>29</v>
      </c>
      <c r="W31" s="14">
        <v>27</v>
      </c>
      <c r="X31" s="14">
        <v>27</v>
      </c>
      <c r="Y31" s="14">
        <v>28</v>
      </c>
      <c r="Z31" s="14">
        <v>25</v>
      </c>
      <c r="AA31" s="14">
        <v>28</v>
      </c>
      <c r="AB31" s="14">
        <v>28</v>
      </c>
      <c r="AC31" s="14">
        <v>27</v>
      </c>
      <c r="AD31" s="14">
        <v>30</v>
      </c>
      <c r="AE31" s="14">
        <f t="shared" si="4"/>
        <v>333</v>
      </c>
      <c r="AF31" s="14">
        <f t="shared" si="5"/>
        <v>663</v>
      </c>
      <c r="AG31" s="15">
        <v>4</v>
      </c>
    </row>
    <row r="32" spans="2:33" ht="12.75">
      <c r="B32" s="10" t="s">
        <v>252</v>
      </c>
      <c r="C32" s="11" t="s">
        <v>70</v>
      </c>
      <c r="D32" s="12"/>
      <c r="E32" s="13" t="s">
        <v>71</v>
      </c>
      <c r="F32" s="14">
        <v>29</v>
      </c>
      <c r="G32" s="14">
        <v>27</v>
      </c>
      <c r="H32" s="14">
        <v>27</v>
      </c>
      <c r="I32" s="14">
        <v>29</v>
      </c>
      <c r="J32" s="14">
        <v>28</v>
      </c>
      <c r="K32" s="14">
        <v>26</v>
      </c>
      <c r="L32" s="14">
        <v>29</v>
      </c>
      <c r="M32" s="14">
        <v>30</v>
      </c>
      <c r="N32" s="14">
        <v>28</v>
      </c>
      <c r="O32" s="14">
        <v>28</v>
      </c>
      <c r="P32" s="14">
        <v>28</v>
      </c>
      <c r="Q32" s="14">
        <v>28</v>
      </c>
      <c r="R32" s="14">
        <f t="shared" si="3"/>
        <v>337</v>
      </c>
      <c r="S32" s="14">
        <v>27</v>
      </c>
      <c r="T32" s="14">
        <v>27</v>
      </c>
      <c r="U32" s="14">
        <v>26</v>
      </c>
      <c r="V32" s="14">
        <v>25</v>
      </c>
      <c r="W32" s="14">
        <v>27</v>
      </c>
      <c r="X32" s="14">
        <v>26</v>
      </c>
      <c r="Y32" s="14">
        <v>28</v>
      </c>
      <c r="Z32" s="14">
        <v>26</v>
      </c>
      <c r="AA32" s="14">
        <v>26</v>
      </c>
      <c r="AB32" s="14">
        <v>28</v>
      </c>
      <c r="AC32" s="14">
        <v>28</v>
      </c>
      <c r="AD32" s="14">
        <v>27</v>
      </c>
      <c r="AE32" s="14">
        <f t="shared" si="4"/>
        <v>321</v>
      </c>
      <c r="AF32" s="14">
        <f t="shared" si="5"/>
        <v>658</v>
      </c>
      <c r="AG32" s="15">
        <v>5</v>
      </c>
    </row>
    <row r="33" spans="2:33" ht="12.75">
      <c r="B33" s="10" t="s">
        <v>263</v>
      </c>
      <c r="C33" s="11" t="s">
        <v>125</v>
      </c>
      <c r="D33" s="12"/>
      <c r="E33" s="13" t="s">
        <v>124</v>
      </c>
      <c r="F33" s="14">
        <v>25</v>
      </c>
      <c r="G33" s="14">
        <v>25</v>
      </c>
      <c r="H33" s="14">
        <v>25</v>
      </c>
      <c r="I33" s="14">
        <v>29</v>
      </c>
      <c r="J33" s="14">
        <v>28</v>
      </c>
      <c r="K33" s="14">
        <v>25</v>
      </c>
      <c r="L33" s="14">
        <v>29</v>
      </c>
      <c r="M33" s="14">
        <v>26</v>
      </c>
      <c r="N33" s="14">
        <v>28</v>
      </c>
      <c r="O33" s="14">
        <v>25</v>
      </c>
      <c r="P33" s="14">
        <v>27</v>
      </c>
      <c r="Q33" s="14">
        <v>27</v>
      </c>
      <c r="R33" s="14">
        <f t="shared" si="3"/>
        <v>319</v>
      </c>
      <c r="S33" s="14">
        <v>27</v>
      </c>
      <c r="T33" s="14">
        <v>25</v>
      </c>
      <c r="U33" s="14">
        <v>26</v>
      </c>
      <c r="V33" s="14">
        <v>28</v>
      </c>
      <c r="W33" s="14">
        <v>27</v>
      </c>
      <c r="X33" s="14">
        <v>30</v>
      </c>
      <c r="Y33" s="14">
        <v>28</v>
      </c>
      <c r="Z33" s="14">
        <v>29</v>
      </c>
      <c r="AA33" s="14">
        <v>30</v>
      </c>
      <c r="AB33" s="14">
        <v>29</v>
      </c>
      <c r="AC33" s="14">
        <v>27</v>
      </c>
      <c r="AD33" s="14">
        <v>27</v>
      </c>
      <c r="AE33" s="14">
        <f t="shared" si="4"/>
        <v>333</v>
      </c>
      <c r="AF33" s="14">
        <f t="shared" si="5"/>
        <v>652</v>
      </c>
      <c r="AG33" s="15">
        <v>6</v>
      </c>
    </row>
    <row r="34" spans="2:33" ht="12.75">
      <c r="B34" s="10" t="s">
        <v>260</v>
      </c>
      <c r="C34" s="11" t="s">
        <v>120</v>
      </c>
      <c r="D34" s="12"/>
      <c r="E34" s="13" t="s">
        <v>116</v>
      </c>
      <c r="F34" s="14">
        <v>25</v>
      </c>
      <c r="G34" s="14">
        <v>24</v>
      </c>
      <c r="H34" s="14">
        <v>29</v>
      </c>
      <c r="I34" s="14">
        <v>25</v>
      </c>
      <c r="J34" s="14">
        <v>27</v>
      </c>
      <c r="K34" s="14">
        <v>24</v>
      </c>
      <c r="L34" s="14">
        <v>27</v>
      </c>
      <c r="M34" s="14">
        <v>26</v>
      </c>
      <c r="N34" s="14">
        <v>27</v>
      </c>
      <c r="O34" s="14">
        <v>25</v>
      </c>
      <c r="P34" s="14">
        <v>24</v>
      </c>
      <c r="Q34" s="14">
        <v>24</v>
      </c>
      <c r="R34" s="14">
        <f t="shared" si="3"/>
        <v>307</v>
      </c>
      <c r="S34" s="14">
        <v>27</v>
      </c>
      <c r="T34" s="14">
        <v>29</v>
      </c>
      <c r="U34" s="14">
        <v>28</v>
      </c>
      <c r="V34" s="14">
        <v>28</v>
      </c>
      <c r="W34" s="14">
        <v>26</v>
      </c>
      <c r="X34" s="14">
        <v>27</v>
      </c>
      <c r="Y34" s="14">
        <v>28</v>
      </c>
      <c r="Z34" s="14">
        <v>28</v>
      </c>
      <c r="AA34" s="14">
        <v>28</v>
      </c>
      <c r="AB34" s="14">
        <v>25</v>
      </c>
      <c r="AC34" s="14">
        <v>28</v>
      </c>
      <c r="AD34" s="14">
        <v>26</v>
      </c>
      <c r="AE34" s="14">
        <f t="shared" si="4"/>
        <v>328</v>
      </c>
      <c r="AF34" s="14">
        <f t="shared" si="5"/>
        <v>635</v>
      </c>
      <c r="AG34" s="15">
        <v>7</v>
      </c>
    </row>
    <row r="35" spans="2:33" ht="12.75">
      <c r="B35" s="10" t="s">
        <v>251</v>
      </c>
      <c r="C35" s="11" t="s">
        <v>68</v>
      </c>
      <c r="D35" s="12"/>
      <c r="E35" s="13" t="s">
        <v>64</v>
      </c>
      <c r="F35" s="14">
        <v>26</v>
      </c>
      <c r="G35" s="14">
        <v>23</v>
      </c>
      <c r="H35" s="14">
        <v>25</v>
      </c>
      <c r="I35" s="14">
        <v>24</v>
      </c>
      <c r="J35" s="14">
        <v>27</v>
      </c>
      <c r="K35" s="14">
        <v>24</v>
      </c>
      <c r="L35" s="14">
        <v>27</v>
      </c>
      <c r="M35" s="14">
        <v>25</v>
      </c>
      <c r="N35" s="14">
        <v>26</v>
      </c>
      <c r="O35" s="14">
        <v>26</v>
      </c>
      <c r="P35" s="14">
        <v>26</v>
      </c>
      <c r="Q35" s="14">
        <v>26</v>
      </c>
      <c r="R35" s="14">
        <f t="shared" si="3"/>
        <v>305</v>
      </c>
      <c r="S35" s="14">
        <v>27</v>
      </c>
      <c r="T35" s="14">
        <v>24</v>
      </c>
      <c r="U35" s="14">
        <v>26</v>
      </c>
      <c r="V35" s="14">
        <v>27</v>
      </c>
      <c r="W35" s="14">
        <v>29</v>
      </c>
      <c r="X35" s="14">
        <v>26</v>
      </c>
      <c r="Y35" s="14">
        <v>29</v>
      </c>
      <c r="Z35" s="14">
        <v>28</v>
      </c>
      <c r="AA35" s="14">
        <v>28</v>
      </c>
      <c r="AB35" s="14">
        <v>28</v>
      </c>
      <c r="AC35" s="14">
        <v>25</v>
      </c>
      <c r="AD35" s="14">
        <v>29</v>
      </c>
      <c r="AE35" s="14">
        <f t="shared" si="4"/>
        <v>326</v>
      </c>
      <c r="AF35" s="14">
        <f t="shared" si="5"/>
        <v>631</v>
      </c>
      <c r="AG35" s="15">
        <v>8</v>
      </c>
    </row>
    <row r="36" spans="2:33" ht="12.75">
      <c r="B36" s="10" t="s">
        <v>255</v>
      </c>
      <c r="C36" s="11" t="s">
        <v>94</v>
      </c>
      <c r="D36" s="12"/>
      <c r="E36" s="13" t="s">
        <v>84</v>
      </c>
      <c r="F36" s="14">
        <v>23</v>
      </c>
      <c r="G36" s="14">
        <v>27</v>
      </c>
      <c r="H36" s="14">
        <v>28</v>
      </c>
      <c r="I36" s="14">
        <v>27</v>
      </c>
      <c r="J36" s="14">
        <v>26</v>
      </c>
      <c r="K36" s="14">
        <v>26</v>
      </c>
      <c r="L36" s="14">
        <v>24</v>
      </c>
      <c r="M36" s="14">
        <v>26</v>
      </c>
      <c r="N36" s="14">
        <v>24</v>
      </c>
      <c r="O36" s="14">
        <v>23</v>
      </c>
      <c r="P36" s="14">
        <v>26</v>
      </c>
      <c r="Q36" s="14">
        <v>24</v>
      </c>
      <c r="R36" s="14">
        <f t="shared" si="3"/>
        <v>304</v>
      </c>
      <c r="S36" s="14">
        <v>27</v>
      </c>
      <c r="T36" s="14">
        <v>27</v>
      </c>
      <c r="U36" s="14">
        <v>26</v>
      </c>
      <c r="V36" s="14">
        <v>26</v>
      </c>
      <c r="W36" s="14">
        <v>27</v>
      </c>
      <c r="X36" s="14">
        <v>28</v>
      </c>
      <c r="Y36" s="14">
        <v>28</v>
      </c>
      <c r="Z36" s="14">
        <v>29</v>
      </c>
      <c r="AA36" s="14">
        <v>27</v>
      </c>
      <c r="AB36" s="14">
        <v>26</v>
      </c>
      <c r="AC36" s="14">
        <v>26</v>
      </c>
      <c r="AD36" s="14">
        <v>26</v>
      </c>
      <c r="AE36" s="14">
        <f t="shared" si="4"/>
        <v>323</v>
      </c>
      <c r="AF36" s="14">
        <f t="shared" si="5"/>
        <v>627</v>
      </c>
      <c r="AG36" s="15">
        <v>9</v>
      </c>
    </row>
    <row r="37" spans="2:33" ht="12.75">
      <c r="B37" s="10" t="s">
        <v>253</v>
      </c>
      <c r="C37" s="11" t="s">
        <v>92</v>
      </c>
      <c r="D37" s="12"/>
      <c r="E37" s="13" t="s">
        <v>84</v>
      </c>
      <c r="F37" s="14">
        <v>25</v>
      </c>
      <c r="G37" s="14">
        <v>21</v>
      </c>
      <c r="H37" s="14">
        <v>28</v>
      </c>
      <c r="I37" s="14">
        <v>27</v>
      </c>
      <c r="J37" s="14">
        <v>27</v>
      </c>
      <c r="K37" s="14">
        <v>28</v>
      </c>
      <c r="L37" s="14">
        <v>27</v>
      </c>
      <c r="M37" s="14">
        <v>22</v>
      </c>
      <c r="N37" s="14">
        <v>27</v>
      </c>
      <c r="O37" s="14">
        <v>26</v>
      </c>
      <c r="P37" s="14">
        <v>21</v>
      </c>
      <c r="Q37" s="14">
        <v>26</v>
      </c>
      <c r="R37" s="14">
        <f t="shared" si="3"/>
        <v>305</v>
      </c>
      <c r="S37" s="14">
        <v>24</v>
      </c>
      <c r="T37" s="14">
        <v>29</v>
      </c>
      <c r="U37" s="14">
        <v>26</v>
      </c>
      <c r="V37" s="14">
        <v>26</v>
      </c>
      <c r="W37" s="14">
        <v>27</v>
      </c>
      <c r="X37" s="14">
        <v>27</v>
      </c>
      <c r="Y37" s="14">
        <v>21</v>
      </c>
      <c r="Z37" s="14">
        <v>25</v>
      </c>
      <c r="AA37" s="14">
        <v>23</v>
      </c>
      <c r="AB37" s="14">
        <v>26</v>
      </c>
      <c r="AC37" s="14">
        <v>24</v>
      </c>
      <c r="AD37" s="14">
        <v>25</v>
      </c>
      <c r="AE37" s="14">
        <f t="shared" si="4"/>
        <v>303</v>
      </c>
      <c r="AF37" s="14">
        <f t="shared" si="5"/>
        <v>608</v>
      </c>
      <c r="AG37" s="15">
        <v>10</v>
      </c>
    </row>
    <row r="38" spans="2:33" ht="12.75">
      <c r="B38" s="10" t="s">
        <v>250</v>
      </c>
      <c r="C38" s="11" t="s">
        <v>67</v>
      </c>
      <c r="D38" s="12"/>
      <c r="E38" s="12" t="s">
        <v>64</v>
      </c>
      <c r="F38" s="14">
        <v>12</v>
      </c>
      <c r="G38" s="14">
        <v>16</v>
      </c>
      <c r="H38" s="14">
        <v>20</v>
      </c>
      <c r="I38" s="14">
        <v>21</v>
      </c>
      <c r="J38" s="14">
        <v>21</v>
      </c>
      <c r="K38" s="14">
        <v>24</v>
      </c>
      <c r="L38" s="14">
        <v>25</v>
      </c>
      <c r="M38" s="14">
        <v>25</v>
      </c>
      <c r="N38" s="14">
        <v>25</v>
      </c>
      <c r="O38" s="14">
        <v>24</v>
      </c>
      <c r="P38" s="14">
        <v>23</v>
      </c>
      <c r="Q38" s="14">
        <v>25</v>
      </c>
      <c r="R38" s="14">
        <f t="shared" si="3"/>
        <v>261</v>
      </c>
      <c r="S38" s="14">
        <v>25</v>
      </c>
      <c r="T38" s="14">
        <v>21</v>
      </c>
      <c r="U38" s="14">
        <v>21</v>
      </c>
      <c r="V38" s="14">
        <v>25</v>
      </c>
      <c r="W38" s="14">
        <v>27</v>
      </c>
      <c r="X38" s="14">
        <v>17</v>
      </c>
      <c r="Y38" s="14">
        <v>20</v>
      </c>
      <c r="Z38" s="14">
        <v>24</v>
      </c>
      <c r="AA38" s="14">
        <v>24</v>
      </c>
      <c r="AB38" s="14">
        <v>25</v>
      </c>
      <c r="AC38" s="14">
        <v>24</v>
      </c>
      <c r="AD38" s="14">
        <v>27</v>
      </c>
      <c r="AE38" s="14">
        <f t="shared" si="4"/>
        <v>280</v>
      </c>
      <c r="AF38" s="14">
        <f t="shared" si="5"/>
        <v>541</v>
      </c>
      <c r="AG38" s="15">
        <v>11</v>
      </c>
    </row>
    <row r="39" spans="2:33" ht="12.75">
      <c r="B39" s="10" t="s">
        <v>256</v>
      </c>
      <c r="C39" s="11" t="s">
        <v>95</v>
      </c>
      <c r="D39" s="12"/>
      <c r="E39" s="13" t="s">
        <v>84</v>
      </c>
      <c r="F39" s="14">
        <v>23</v>
      </c>
      <c r="G39" s="14">
        <v>24</v>
      </c>
      <c r="H39" s="14">
        <v>21</v>
      </c>
      <c r="I39" s="14">
        <v>19</v>
      </c>
      <c r="J39" s="14">
        <v>17</v>
      </c>
      <c r="K39" s="14">
        <v>24</v>
      </c>
      <c r="L39" s="14">
        <v>25</v>
      </c>
      <c r="M39" s="14">
        <v>20</v>
      </c>
      <c r="N39" s="14">
        <v>26</v>
      </c>
      <c r="O39" s="14">
        <v>23</v>
      </c>
      <c r="P39" s="14">
        <v>23</v>
      </c>
      <c r="Q39" s="14">
        <v>24</v>
      </c>
      <c r="R39" s="14">
        <f t="shared" si="3"/>
        <v>269</v>
      </c>
      <c r="S39" s="14">
        <v>23</v>
      </c>
      <c r="T39" s="14">
        <v>24</v>
      </c>
      <c r="U39" s="14">
        <v>23</v>
      </c>
      <c r="V39" s="14">
        <v>22</v>
      </c>
      <c r="W39" s="14">
        <v>28</v>
      </c>
      <c r="X39" s="14">
        <v>17</v>
      </c>
      <c r="Y39" s="14">
        <v>25</v>
      </c>
      <c r="Z39" s="14">
        <v>16</v>
      </c>
      <c r="AA39" s="14">
        <v>11</v>
      </c>
      <c r="AB39" s="14">
        <v>24</v>
      </c>
      <c r="AC39" s="14">
        <v>20</v>
      </c>
      <c r="AD39" s="14">
        <v>24</v>
      </c>
      <c r="AE39" s="14">
        <f t="shared" si="4"/>
        <v>257</v>
      </c>
      <c r="AF39" s="14">
        <f t="shared" si="5"/>
        <v>526</v>
      </c>
      <c r="AG39" s="15">
        <v>12</v>
      </c>
    </row>
    <row r="40" spans="2:33" ht="12.75">
      <c r="B40" s="10" t="s">
        <v>249</v>
      </c>
      <c r="C40" s="11" t="s">
        <v>91</v>
      </c>
      <c r="D40" s="12"/>
      <c r="E40" s="13" t="s">
        <v>84</v>
      </c>
      <c r="F40" s="14">
        <v>22</v>
      </c>
      <c r="G40" s="14">
        <v>23</v>
      </c>
      <c r="H40" s="14">
        <v>21</v>
      </c>
      <c r="I40" s="14">
        <v>23</v>
      </c>
      <c r="J40" s="14">
        <v>23</v>
      </c>
      <c r="K40" s="14">
        <v>15</v>
      </c>
      <c r="L40" s="14">
        <v>26</v>
      </c>
      <c r="M40" s="14">
        <v>24</v>
      </c>
      <c r="N40" s="14">
        <v>16</v>
      </c>
      <c r="O40" s="14">
        <v>25</v>
      </c>
      <c r="P40" s="14">
        <v>15</v>
      </c>
      <c r="Q40" s="14">
        <v>22</v>
      </c>
      <c r="R40" s="14">
        <f t="shared" si="3"/>
        <v>255</v>
      </c>
      <c r="S40" s="14">
        <v>23</v>
      </c>
      <c r="T40" s="14">
        <v>20</v>
      </c>
      <c r="U40" s="14">
        <v>20</v>
      </c>
      <c r="V40" s="14">
        <v>23</v>
      </c>
      <c r="W40" s="14">
        <v>18</v>
      </c>
      <c r="X40" s="14">
        <v>23</v>
      </c>
      <c r="Y40" s="14">
        <v>22</v>
      </c>
      <c r="Z40" s="14">
        <v>24</v>
      </c>
      <c r="AA40" s="14">
        <v>16</v>
      </c>
      <c r="AB40" s="14">
        <v>20</v>
      </c>
      <c r="AC40" s="14">
        <v>27</v>
      </c>
      <c r="AD40" s="14">
        <v>22</v>
      </c>
      <c r="AE40" s="14">
        <f t="shared" si="4"/>
        <v>258</v>
      </c>
      <c r="AF40" s="14">
        <f t="shared" si="5"/>
        <v>513</v>
      </c>
      <c r="AG40" s="15">
        <v>13</v>
      </c>
    </row>
    <row r="41" spans="2:33" ht="12.75">
      <c r="B41" s="10" t="s">
        <v>258</v>
      </c>
      <c r="C41" s="11" t="s">
        <v>97</v>
      </c>
      <c r="D41" s="12"/>
      <c r="E41" s="13" t="s">
        <v>84</v>
      </c>
      <c r="F41" s="14">
        <v>26</v>
      </c>
      <c r="G41" s="14">
        <v>19</v>
      </c>
      <c r="H41" s="14">
        <v>25</v>
      </c>
      <c r="I41" s="14">
        <v>24</v>
      </c>
      <c r="J41" s="14">
        <v>24</v>
      </c>
      <c r="K41" s="14">
        <v>29</v>
      </c>
      <c r="L41" s="14">
        <v>20</v>
      </c>
      <c r="M41" s="14">
        <v>25</v>
      </c>
      <c r="N41" s="14">
        <v>17</v>
      </c>
      <c r="O41" s="14">
        <v>20</v>
      </c>
      <c r="P41" s="14">
        <v>24</v>
      </c>
      <c r="Q41" s="14">
        <v>17</v>
      </c>
      <c r="R41" s="14">
        <f t="shared" si="3"/>
        <v>270</v>
      </c>
      <c r="S41" s="14">
        <v>20</v>
      </c>
      <c r="T41" s="14">
        <v>16</v>
      </c>
      <c r="U41" s="14">
        <v>19</v>
      </c>
      <c r="V41" s="14">
        <v>19</v>
      </c>
      <c r="W41" s="14">
        <v>20</v>
      </c>
      <c r="X41" s="14">
        <v>24</v>
      </c>
      <c r="Y41" s="14">
        <v>11</v>
      </c>
      <c r="Z41" s="14">
        <v>21</v>
      </c>
      <c r="AA41" s="14">
        <v>20</v>
      </c>
      <c r="AB41" s="14">
        <v>24</v>
      </c>
      <c r="AC41" s="14">
        <v>22</v>
      </c>
      <c r="AD41" s="14">
        <v>23</v>
      </c>
      <c r="AE41" s="14">
        <f t="shared" si="4"/>
        <v>239</v>
      </c>
      <c r="AF41" s="14">
        <f t="shared" si="5"/>
        <v>509</v>
      </c>
      <c r="AG41" s="15">
        <v>14</v>
      </c>
    </row>
    <row r="42" spans="2:33" ht="12.75">
      <c r="B42" s="10" t="s">
        <v>262</v>
      </c>
      <c r="C42" s="11" t="s">
        <v>311</v>
      </c>
      <c r="D42" s="12"/>
      <c r="E42" s="13" t="s">
        <v>116</v>
      </c>
      <c r="F42" s="14">
        <v>18</v>
      </c>
      <c r="G42" s="14">
        <v>23</v>
      </c>
      <c r="H42" s="14">
        <v>17</v>
      </c>
      <c r="I42" s="14">
        <v>25</v>
      </c>
      <c r="J42" s="14">
        <v>22</v>
      </c>
      <c r="K42" s="14">
        <v>15</v>
      </c>
      <c r="L42" s="14">
        <v>23</v>
      </c>
      <c r="M42" s="14">
        <v>23</v>
      </c>
      <c r="N42" s="14">
        <v>17</v>
      </c>
      <c r="O42" s="14">
        <v>22</v>
      </c>
      <c r="P42" s="14">
        <v>22</v>
      </c>
      <c r="Q42" s="14">
        <v>17</v>
      </c>
      <c r="R42" s="14">
        <f t="shared" si="3"/>
        <v>244</v>
      </c>
      <c r="S42" s="14">
        <v>23</v>
      </c>
      <c r="T42" s="14">
        <v>23</v>
      </c>
      <c r="U42" s="14">
        <v>23</v>
      </c>
      <c r="V42" s="14">
        <v>21</v>
      </c>
      <c r="W42" s="14">
        <v>21</v>
      </c>
      <c r="X42" s="14">
        <v>24</v>
      </c>
      <c r="Y42" s="14">
        <v>17</v>
      </c>
      <c r="Z42" s="14">
        <v>17</v>
      </c>
      <c r="AA42" s="14">
        <v>25</v>
      </c>
      <c r="AB42" s="14">
        <v>17</v>
      </c>
      <c r="AC42" s="14">
        <v>14</v>
      </c>
      <c r="AD42" s="14">
        <v>24</v>
      </c>
      <c r="AE42" s="14">
        <f t="shared" si="4"/>
        <v>249</v>
      </c>
      <c r="AF42" s="14">
        <f t="shared" si="5"/>
        <v>493</v>
      </c>
      <c r="AG42" s="15">
        <v>15</v>
      </c>
    </row>
    <row r="43" spans="2:33" ht="12.75">
      <c r="B43" s="10" t="s">
        <v>257</v>
      </c>
      <c r="C43" s="11" t="s">
        <v>96</v>
      </c>
      <c r="D43" s="12"/>
      <c r="E43" s="13" t="s">
        <v>84</v>
      </c>
      <c r="F43" s="14">
        <v>19</v>
      </c>
      <c r="G43" s="14">
        <v>21</v>
      </c>
      <c r="H43" s="14">
        <v>21</v>
      </c>
      <c r="I43" s="14">
        <v>23</v>
      </c>
      <c r="J43" s="14">
        <v>20</v>
      </c>
      <c r="K43" s="14">
        <v>0</v>
      </c>
      <c r="L43" s="14">
        <v>21</v>
      </c>
      <c r="M43" s="14">
        <v>13</v>
      </c>
      <c r="N43" s="14">
        <v>10</v>
      </c>
      <c r="O43" s="14">
        <v>22</v>
      </c>
      <c r="P43" s="14">
        <v>17</v>
      </c>
      <c r="Q43" s="14">
        <v>20</v>
      </c>
      <c r="R43" s="14">
        <f t="shared" si="3"/>
        <v>207</v>
      </c>
      <c r="S43" s="14">
        <v>19</v>
      </c>
      <c r="T43" s="14">
        <v>21</v>
      </c>
      <c r="U43" s="14">
        <v>21</v>
      </c>
      <c r="V43" s="14">
        <v>23</v>
      </c>
      <c r="W43" s="14">
        <v>20</v>
      </c>
      <c r="X43" s="14">
        <v>0</v>
      </c>
      <c r="Y43" s="14">
        <v>21</v>
      </c>
      <c r="Z43" s="14">
        <v>13</v>
      </c>
      <c r="AA43" s="14">
        <v>10</v>
      </c>
      <c r="AB43" s="14">
        <v>22</v>
      </c>
      <c r="AC43" s="14">
        <v>17</v>
      </c>
      <c r="AD43" s="14">
        <v>20</v>
      </c>
      <c r="AE43" s="14">
        <f t="shared" si="4"/>
        <v>207</v>
      </c>
      <c r="AF43" s="14">
        <f t="shared" si="5"/>
        <v>414</v>
      </c>
      <c r="AG43" s="15">
        <v>16</v>
      </c>
    </row>
    <row r="44" spans="2:33" ht="12.75">
      <c r="B44" s="16"/>
      <c r="C44" s="17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</row>
    <row r="45" ht="15.75">
      <c r="B45" s="5" t="s">
        <v>341</v>
      </c>
    </row>
    <row r="46" spans="2:33" ht="39.75" customHeight="1">
      <c r="B46" s="6" t="s">
        <v>0</v>
      </c>
      <c r="C46" s="7" t="s">
        <v>1</v>
      </c>
      <c r="D46" s="8" t="s">
        <v>2</v>
      </c>
      <c r="E46" s="7" t="s">
        <v>3</v>
      </c>
      <c r="F46" s="9" t="s">
        <v>4</v>
      </c>
      <c r="G46" s="9" t="s">
        <v>5</v>
      </c>
      <c r="H46" s="9" t="s">
        <v>6</v>
      </c>
      <c r="I46" s="9" t="s">
        <v>7</v>
      </c>
      <c r="J46" s="9" t="s">
        <v>8</v>
      </c>
      <c r="K46" s="9" t="s">
        <v>9</v>
      </c>
      <c r="L46" s="9" t="s">
        <v>34</v>
      </c>
      <c r="M46" s="9" t="s">
        <v>35</v>
      </c>
      <c r="N46" s="9" t="s">
        <v>36</v>
      </c>
      <c r="O46" s="9" t="s">
        <v>37</v>
      </c>
      <c r="P46" s="9" t="s">
        <v>38</v>
      </c>
      <c r="Q46" s="9" t="s">
        <v>39</v>
      </c>
      <c r="R46" s="23" t="s">
        <v>31</v>
      </c>
      <c r="S46" s="9" t="s">
        <v>4</v>
      </c>
      <c r="T46" s="9" t="s">
        <v>5</v>
      </c>
      <c r="U46" s="9" t="s">
        <v>6</v>
      </c>
      <c r="V46" s="9" t="s">
        <v>7</v>
      </c>
      <c r="W46" s="9" t="s">
        <v>8</v>
      </c>
      <c r="X46" s="9" t="s">
        <v>9</v>
      </c>
      <c r="Y46" s="9" t="s">
        <v>34</v>
      </c>
      <c r="Z46" s="9" t="s">
        <v>35</v>
      </c>
      <c r="AA46" s="9" t="s">
        <v>36</v>
      </c>
      <c r="AB46" s="9" t="s">
        <v>37</v>
      </c>
      <c r="AC46" s="9" t="s">
        <v>38</v>
      </c>
      <c r="AD46" s="9" t="s">
        <v>39</v>
      </c>
      <c r="AE46" s="23" t="s">
        <v>31</v>
      </c>
      <c r="AF46" s="8" t="s">
        <v>10</v>
      </c>
      <c r="AG46" s="7" t="s">
        <v>11</v>
      </c>
    </row>
    <row r="47" spans="2:33" ht="12.75">
      <c r="B47" s="10" t="s">
        <v>265</v>
      </c>
      <c r="C47" s="11" t="s">
        <v>342</v>
      </c>
      <c r="D47" s="12"/>
      <c r="E47" s="13" t="s">
        <v>124</v>
      </c>
      <c r="F47" s="14">
        <v>23</v>
      </c>
      <c r="G47" s="14">
        <v>26</v>
      </c>
      <c r="H47" s="14">
        <v>21</v>
      </c>
      <c r="I47" s="14">
        <v>22</v>
      </c>
      <c r="J47" s="14">
        <v>20</v>
      </c>
      <c r="K47" s="14">
        <v>22</v>
      </c>
      <c r="L47" s="14">
        <v>25</v>
      </c>
      <c r="M47" s="14">
        <v>24</v>
      </c>
      <c r="N47" s="14">
        <v>30</v>
      </c>
      <c r="O47" s="14">
        <v>23</v>
      </c>
      <c r="P47" s="14">
        <v>22</v>
      </c>
      <c r="Q47" s="14">
        <v>20</v>
      </c>
      <c r="R47" s="14">
        <f>SUM(F47:Q47)</f>
        <v>278</v>
      </c>
      <c r="S47" s="14">
        <v>26</v>
      </c>
      <c r="T47" s="14">
        <v>17</v>
      </c>
      <c r="U47" s="14">
        <v>24</v>
      </c>
      <c r="V47" s="14">
        <v>28</v>
      </c>
      <c r="W47" s="14">
        <v>19</v>
      </c>
      <c r="X47" s="14">
        <v>17</v>
      </c>
      <c r="Y47" s="14">
        <v>23</v>
      </c>
      <c r="Z47" s="14">
        <v>19</v>
      </c>
      <c r="AA47" s="14">
        <v>28</v>
      </c>
      <c r="AB47" s="14">
        <v>17</v>
      </c>
      <c r="AC47" s="14">
        <v>16</v>
      </c>
      <c r="AD47" s="14">
        <v>20</v>
      </c>
      <c r="AE47" s="14">
        <f>SUM(S47:AD47)</f>
        <v>254</v>
      </c>
      <c r="AF47" s="14">
        <f>R47+AE47</f>
        <v>532</v>
      </c>
      <c r="AG47" s="15" t="s">
        <v>21</v>
      </c>
    </row>
    <row r="48" spans="2:33" ht="12.75">
      <c r="B48" s="16"/>
      <c r="C48" s="17"/>
      <c r="D48" s="18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1"/>
    </row>
    <row r="49" ht="15.75">
      <c r="B49" s="5" t="s">
        <v>49</v>
      </c>
    </row>
    <row r="50" spans="2:33" ht="39.75" customHeight="1">
      <c r="B50" s="6" t="s">
        <v>0</v>
      </c>
      <c r="C50" s="7" t="s">
        <v>1</v>
      </c>
      <c r="D50" s="8" t="s">
        <v>2</v>
      </c>
      <c r="E50" s="7" t="s">
        <v>3</v>
      </c>
      <c r="F50" s="9" t="s">
        <v>4</v>
      </c>
      <c r="G50" s="9" t="s">
        <v>5</v>
      </c>
      <c r="H50" s="9" t="s">
        <v>6</v>
      </c>
      <c r="I50" s="9" t="s">
        <v>7</v>
      </c>
      <c r="J50" s="9" t="s">
        <v>8</v>
      </c>
      <c r="K50" s="9" t="s">
        <v>9</v>
      </c>
      <c r="L50" s="9" t="s">
        <v>34</v>
      </c>
      <c r="M50" s="9" t="s">
        <v>35</v>
      </c>
      <c r="N50" s="9" t="s">
        <v>36</v>
      </c>
      <c r="O50" s="9" t="s">
        <v>37</v>
      </c>
      <c r="P50" s="9" t="s">
        <v>38</v>
      </c>
      <c r="Q50" s="9" t="s">
        <v>39</v>
      </c>
      <c r="R50" s="23" t="s">
        <v>31</v>
      </c>
      <c r="S50" s="9" t="s">
        <v>4</v>
      </c>
      <c r="T50" s="9" t="s">
        <v>5</v>
      </c>
      <c r="U50" s="9" t="s">
        <v>6</v>
      </c>
      <c r="V50" s="9" t="s">
        <v>7</v>
      </c>
      <c r="W50" s="9" t="s">
        <v>8</v>
      </c>
      <c r="X50" s="9" t="s">
        <v>9</v>
      </c>
      <c r="Y50" s="9" t="s">
        <v>34</v>
      </c>
      <c r="Z50" s="9" t="s">
        <v>35</v>
      </c>
      <c r="AA50" s="9" t="s">
        <v>36</v>
      </c>
      <c r="AB50" s="9" t="s">
        <v>37</v>
      </c>
      <c r="AC50" s="9" t="s">
        <v>38</v>
      </c>
      <c r="AD50" s="9" t="s">
        <v>39</v>
      </c>
      <c r="AE50" s="23" t="s">
        <v>31</v>
      </c>
      <c r="AF50" s="8" t="s">
        <v>10</v>
      </c>
      <c r="AG50" s="7" t="s">
        <v>11</v>
      </c>
    </row>
    <row r="51" spans="2:33" ht="12.75">
      <c r="B51" s="10" t="s">
        <v>266</v>
      </c>
      <c r="C51" s="11" t="s">
        <v>58</v>
      </c>
      <c r="D51" s="12"/>
      <c r="E51" s="13" t="s">
        <v>52</v>
      </c>
      <c r="F51" s="14">
        <v>24</v>
      </c>
      <c r="G51" s="14">
        <v>30</v>
      </c>
      <c r="H51" s="14">
        <v>28</v>
      </c>
      <c r="I51" s="14">
        <v>27</v>
      </c>
      <c r="J51" s="14">
        <v>28</v>
      </c>
      <c r="K51" s="14">
        <v>29</v>
      </c>
      <c r="L51" s="14">
        <v>25</v>
      </c>
      <c r="M51" s="14">
        <v>29</v>
      </c>
      <c r="N51" s="14">
        <v>28</v>
      </c>
      <c r="O51" s="14">
        <v>28</v>
      </c>
      <c r="P51" s="14">
        <v>24</v>
      </c>
      <c r="Q51" s="14">
        <v>28</v>
      </c>
      <c r="R51" s="14">
        <f>SUM(F51:Q51)</f>
        <v>328</v>
      </c>
      <c r="S51" s="14">
        <v>28</v>
      </c>
      <c r="T51" s="14">
        <v>27</v>
      </c>
      <c r="U51" s="14">
        <v>28</v>
      </c>
      <c r="V51" s="14">
        <v>29</v>
      </c>
      <c r="W51" s="14">
        <v>27</v>
      </c>
      <c r="X51" s="14">
        <v>28</v>
      </c>
      <c r="Y51" s="14">
        <v>26</v>
      </c>
      <c r="Z51" s="14">
        <v>26</v>
      </c>
      <c r="AA51" s="14">
        <v>28</v>
      </c>
      <c r="AB51" s="14">
        <v>28</v>
      </c>
      <c r="AC51" s="14">
        <v>28</v>
      </c>
      <c r="AD51" s="14">
        <v>27</v>
      </c>
      <c r="AE51" s="14">
        <f>SUM(S51:AD51)</f>
        <v>330</v>
      </c>
      <c r="AF51" s="14">
        <f>R51+AE51</f>
        <v>658</v>
      </c>
      <c r="AG51" s="15" t="s">
        <v>21</v>
      </c>
    </row>
    <row r="52" spans="2:33" ht="12.75">
      <c r="B52" s="10" t="s">
        <v>267</v>
      </c>
      <c r="C52" s="11" t="s">
        <v>98</v>
      </c>
      <c r="D52" s="12"/>
      <c r="E52" s="13" t="s">
        <v>84</v>
      </c>
      <c r="F52" s="14">
        <v>26</v>
      </c>
      <c r="G52" s="14">
        <v>24</v>
      </c>
      <c r="H52" s="14">
        <v>25</v>
      </c>
      <c r="I52" s="14">
        <v>26</v>
      </c>
      <c r="J52" s="14">
        <v>27</v>
      </c>
      <c r="K52" s="14">
        <v>25</v>
      </c>
      <c r="L52" s="14">
        <v>23</v>
      </c>
      <c r="M52" s="14">
        <v>28</v>
      </c>
      <c r="N52" s="14">
        <v>27</v>
      </c>
      <c r="O52" s="14">
        <v>25</v>
      </c>
      <c r="P52" s="14">
        <v>24</v>
      </c>
      <c r="Q52" s="14">
        <v>26</v>
      </c>
      <c r="R52" s="14">
        <f>SUM(F52:Q52)</f>
        <v>306</v>
      </c>
      <c r="S52" s="14">
        <v>27</v>
      </c>
      <c r="T52" s="14">
        <v>27</v>
      </c>
      <c r="U52" s="14">
        <v>26</v>
      </c>
      <c r="V52" s="14">
        <v>27</v>
      </c>
      <c r="W52" s="14">
        <v>28</v>
      </c>
      <c r="X52" s="14">
        <v>27</v>
      </c>
      <c r="Y52" s="14">
        <v>27</v>
      </c>
      <c r="Z52" s="14">
        <v>28</v>
      </c>
      <c r="AA52" s="14">
        <v>24</v>
      </c>
      <c r="AB52" s="14">
        <v>28</v>
      </c>
      <c r="AC52" s="14">
        <v>28</v>
      </c>
      <c r="AD52" s="14">
        <v>21</v>
      </c>
      <c r="AE52" s="14">
        <f>SUM(S52:AD52)</f>
        <v>318</v>
      </c>
      <c r="AF52" s="14">
        <f>R52+AE52</f>
        <v>624</v>
      </c>
      <c r="AG52" s="15" t="s">
        <v>22</v>
      </c>
    </row>
    <row r="53" spans="2:33" ht="12.75">
      <c r="B53" s="16"/>
      <c r="C53" s="17"/>
      <c r="D53" s="18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1"/>
    </row>
    <row r="54" spans="2:32" ht="15.75">
      <c r="B54" s="5" t="s">
        <v>28</v>
      </c>
      <c r="E54" s="4"/>
      <c r="V54" s="1"/>
      <c r="W54" s="1"/>
      <c r="X54" s="1"/>
      <c r="AB54" s="1"/>
      <c r="AC54" s="1"/>
      <c r="AD54" s="1"/>
      <c r="AE54" s="1"/>
      <c r="AF54" s="1"/>
    </row>
    <row r="55" spans="2:33" ht="45">
      <c r="B55" s="6" t="s">
        <v>0</v>
      </c>
      <c r="C55" s="7" t="s">
        <v>1</v>
      </c>
      <c r="D55" s="8" t="s">
        <v>2</v>
      </c>
      <c r="E55" s="7" t="s">
        <v>3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9" t="s">
        <v>9</v>
      </c>
      <c r="L55" s="9" t="s">
        <v>34</v>
      </c>
      <c r="M55" s="9" t="s">
        <v>35</v>
      </c>
      <c r="N55" s="9" t="s">
        <v>36</v>
      </c>
      <c r="O55" s="9" t="s">
        <v>37</v>
      </c>
      <c r="P55" s="9" t="s">
        <v>38</v>
      </c>
      <c r="Q55" s="9" t="s">
        <v>39</v>
      </c>
      <c r="R55" s="23" t="s">
        <v>31</v>
      </c>
      <c r="S55" s="9" t="s">
        <v>4</v>
      </c>
      <c r="T55" s="9" t="s">
        <v>5</v>
      </c>
      <c r="U55" s="9" t="s">
        <v>6</v>
      </c>
      <c r="V55" s="9" t="s">
        <v>7</v>
      </c>
      <c r="W55" s="9" t="s">
        <v>8</v>
      </c>
      <c r="X55" s="9" t="s">
        <v>9</v>
      </c>
      <c r="Y55" s="9" t="s">
        <v>4</v>
      </c>
      <c r="Z55" s="9" t="s">
        <v>5</v>
      </c>
      <c r="AA55" s="9" t="s">
        <v>6</v>
      </c>
      <c r="AB55" s="9" t="s">
        <v>7</v>
      </c>
      <c r="AC55" s="9" t="s">
        <v>8</v>
      </c>
      <c r="AD55" s="9" t="s">
        <v>9</v>
      </c>
      <c r="AE55" s="23" t="s">
        <v>31</v>
      </c>
      <c r="AF55" s="8" t="s">
        <v>10</v>
      </c>
      <c r="AG55" s="7" t="s">
        <v>11</v>
      </c>
    </row>
    <row r="56" spans="2:33" ht="12.75" customHeight="1">
      <c r="B56" s="10" t="s">
        <v>268</v>
      </c>
      <c r="C56" s="11" t="s">
        <v>59</v>
      </c>
      <c r="D56" s="12"/>
      <c r="E56" s="13" t="s">
        <v>52</v>
      </c>
      <c r="F56" s="14">
        <v>30</v>
      </c>
      <c r="G56" s="14">
        <v>29</v>
      </c>
      <c r="H56" s="14">
        <v>30</v>
      </c>
      <c r="I56" s="14">
        <v>28</v>
      </c>
      <c r="J56" s="14">
        <v>28</v>
      </c>
      <c r="K56" s="14">
        <v>30</v>
      </c>
      <c r="L56" s="14">
        <v>30</v>
      </c>
      <c r="M56" s="14">
        <v>28</v>
      </c>
      <c r="N56" s="14">
        <v>29</v>
      </c>
      <c r="O56" s="14">
        <v>30</v>
      </c>
      <c r="P56" s="14">
        <v>29</v>
      </c>
      <c r="Q56" s="14">
        <v>29</v>
      </c>
      <c r="R56" s="14">
        <f>SUM(F56:Q56)</f>
        <v>350</v>
      </c>
      <c r="S56" s="14">
        <v>28</v>
      </c>
      <c r="T56" s="14">
        <v>29</v>
      </c>
      <c r="U56" s="14">
        <v>28</v>
      </c>
      <c r="V56" s="14">
        <v>29</v>
      </c>
      <c r="W56" s="14">
        <v>30</v>
      </c>
      <c r="X56" s="14">
        <v>30</v>
      </c>
      <c r="Y56" s="14">
        <v>29</v>
      </c>
      <c r="Z56" s="14">
        <v>29</v>
      </c>
      <c r="AA56" s="14">
        <v>29</v>
      </c>
      <c r="AB56" s="14">
        <v>29</v>
      </c>
      <c r="AC56" s="14">
        <v>28</v>
      </c>
      <c r="AD56" s="14">
        <v>28</v>
      </c>
      <c r="AE56" s="14">
        <f>SUM(S56:AD56)</f>
        <v>346</v>
      </c>
      <c r="AF56" s="14">
        <f>R56+AE56</f>
        <v>696</v>
      </c>
      <c r="AG56" s="15" t="s">
        <v>21</v>
      </c>
    </row>
    <row r="57" spans="2:33" ht="12.75">
      <c r="B57" s="10" t="s">
        <v>272</v>
      </c>
      <c r="C57" s="11" t="s">
        <v>133</v>
      </c>
      <c r="D57" s="12"/>
      <c r="E57" s="13" t="s">
        <v>124</v>
      </c>
      <c r="F57" s="14">
        <v>26</v>
      </c>
      <c r="G57" s="14">
        <v>26</v>
      </c>
      <c r="H57" s="14">
        <v>29</v>
      </c>
      <c r="I57" s="14">
        <v>26</v>
      </c>
      <c r="J57" s="14">
        <v>23</v>
      </c>
      <c r="K57" s="14">
        <v>26</v>
      </c>
      <c r="L57" s="14">
        <v>23</v>
      </c>
      <c r="M57" s="14">
        <v>24</v>
      </c>
      <c r="N57" s="14">
        <v>28</v>
      </c>
      <c r="O57" s="14">
        <v>28</v>
      </c>
      <c r="P57" s="14">
        <v>27</v>
      </c>
      <c r="Q57" s="14">
        <v>26</v>
      </c>
      <c r="R57" s="14">
        <f>SUM(F57:Q57)</f>
        <v>312</v>
      </c>
      <c r="S57" s="14">
        <v>25</v>
      </c>
      <c r="T57" s="14">
        <v>27</v>
      </c>
      <c r="U57" s="14">
        <v>26</v>
      </c>
      <c r="V57" s="14">
        <v>25</v>
      </c>
      <c r="W57" s="14">
        <v>29</v>
      </c>
      <c r="X57" s="14">
        <v>27</v>
      </c>
      <c r="Y57" s="14">
        <v>25</v>
      </c>
      <c r="Z57" s="14">
        <v>30</v>
      </c>
      <c r="AA57" s="14">
        <v>29</v>
      </c>
      <c r="AB57" s="14">
        <v>25</v>
      </c>
      <c r="AC57" s="14">
        <v>25</v>
      </c>
      <c r="AD57" s="14">
        <v>24</v>
      </c>
      <c r="AE57" s="14">
        <f>SUM(S57:AD57)</f>
        <v>317</v>
      </c>
      <c r="AF57" s="14">
        <f>R57+AE57</f>
        <v>629</v>
      </c>
      <c r="AG57" s="15" t="s">
        <v>22</v>
      </c>
    </row>
    <row r="58" spans="2:33" ht="12.75" customHeight="1">
      <c r="B58" s="10" t="s">
        <v>271</v>
      </c>
      <c r="C58" s="11" t="s">
        <v>129</v>
      </c>
      <c r="D58" s="12"/>
      <c r="E58" s="13" t="s">
        <v>124</v>
      </c>
      <c r="F58" s="14">
        <v>27</v>
      </c>
      <c r="G58" s="14">
        <v>24</v>
      </c>
      <c r="H58" s="14">
        <v>22</v>
      </c>
      <c r="I58" s="14">
        <v>25</v>
      </c>
      <c r="J58" s="14">
        <v>28</v>
      </c>
      <c r="K58" s="14">
        <v>26</v>
      </c>
      <c r="L58" s="14">
        <v>26</v>
      </c>
      <c r="M58" s="14">
        <v>26</v>
      </c>
      <c r="N58" s="14">
        <v>27</v>
      </c>
      <c r="O58" s="14">
        <v>23</v>
      </c>
      <c r="P58" s="14">
        <v>25</v>
      </c>
      <c r="Q58" s="14">
        <v>23</v>
      </c>
      <c r="R58" s="14">
        <f>SUM(F58:Q58)</f>
        <v>302</v>
      </c>
      <c r="S58" s="14">
        <v>26</v>
      </c>
      <c r="T58" s="14">
        <v>26</v>
      </c>
      <c r="U58" s="14">
        <v>27</v>
      </c>
      <c r="V58" s="14">
        <v>23</v>
      </c>
      <c r="W58" s="14">
        <v>25</v>
      </c>
      <c r="X58" s="14">
        <v>25</v>
      </c>
      <c r="Y58" s="14">
        <v>24</v>
      </c>
      <c r="Z58" s="14">
        <v>25</v>
      </c>
      <c r="AA58" s="14">
        <v>26</v>
      </c>
      <c r="AB58" s="14">
        <v>27</v>
      </c>
      <c r="AC58" s="14">
        <v>27</v>
      </c>
      <c r="AD58" s="14">
        <v>28</v>
      </c>
      <c r="AE58" s="14">
        <f>SUM(S58:AD58)</f>
        <v>309</v>
      </c>
      <c r="AF58" s="14">
        <f>R58+AE58</f>
        <v>611</v>
      </c>
      <c r="AG58" s="15" t="s">
        <v>23</v>
      </c>
    </row>
    <row r="59" spans="2:33" ht="12.75" customHeight="1">
      <c r="B59" s="10" t="s">
        <v>269</v>
      </c>
      <c r="C59" s="11" t="s">
        <v>122</v>
      </c>
      <c r="D59" s="12"/>
      <c r="E59" s="13" t="s">
        <v>116</v>
      </c>
      <c r="F59" s="14">
        <v>25</v>
      </c>
      <c r="G59" s="14">
        <v>21</v>
      </c>
      <c r="H59" s="14">
        <v>22</v>
      </c>
      <c r="I59" s="14">
        <v>25</v>
      </c>
      <c r="J59" s="14">
        <v>25</v>
      </c>
      <c r="K59" s="14">
        <v>19</v>
      </c>
      <c r="L59" s="14">
        <v>24</v>
      </c>
      <c r="M59" s="14">
        <v>25</v>
      </c>
      <c r="N59" s="14">
        <v>25</v>
      </c>
      <c r="O59" s="14">
        <v>26</v>
      </c>
      <c r="P59" s="14">
        <v>25</v>
      </c>
      <c r="Q59" s="14">
        <v>26</v>
      </c>
      <c r="R59" s="14">
        <f>SUM(F59:Q59)</f>
        <v>288</v>
      </c>
      <c r="S59" s="14">
        <v>21</v>
      </c>
      <c r="T59" s="14">
        <v>24</v>
      </c>
      <c r="U59" s="14">
        <v>25</v>
      </c>
      <c r="V59" s="14">
        <v>28</v>
      </c>
      <c r="W59" s="14">
        <v>20</v>
      </c>
      <c r="X59" s="14">
        <v>21</v>
      </c>
      <c r="Y59" s="14">
        <v>23</v>
      </c>
      <c r="Z59" s="14">
        <v>26</v>
      </c>
      <c r="AA59" s="14">
        <v>24</v>
      </c>
      <c r="AB59" s="14">
        <v>24</v>
      </c>
      <c r="AC59" s="14">
        <v>24</v>
      </c>
      <c r="AD59" s="14">
        <v>25</v>
      </c>
      <c r="AE59" s="14">
        <f>SUM(S59:AD59)</f>
        <v>285</v>
      </c>
      <c r="AF59" s="14">
        <f>R59+AE59</f>
        <v>573</v>
      </c>
      <c r="AG59" s="15">
        <v>4</v>
      </c>
    </row>
    <row r="60" spans="2:33" ht="12.75" customHeight="1">
      <c r="B60" s="10" t="s">
        <v>270</v>
      </c>
      <c r="C60" s="11" t="s">
        <v>123</v>
      </c>
      <c r="D60" s="12"/>
      <c r="E60" s="13" t="s">
        <v>116</v>
      </c>
      <c r="F60" s="14">
        <v>20</v>
      </c>
      <c r="G60" s="14">
        <v>25</v>
      </c>
      <c r="H60" s="14">
        <v>22</v>
      </c>
      <c r="I60" s="14">
        <v>22</v>
      </c>
      <c r="J60" s="14">
        <v>23</v>
      </c>
      <c r="K60" s="14">
        <v>25</v>
      </c>
      <c r="L60" s="14">
        <v>21</v>
      </c>
      <c r="M60" s="14">
        <v>28</v>
      </c>
      <c r="N60" s="14">
        <v>25</v>
      </c>
      <c r="O60" s="14">
        <v>25</v>
      </c>
      <c r="P60" s="14">
        <v>26</v>
      </c>
      <c r="Q60" s="14">
        <v>28</v>
      </c>
      <c r="R60" s="14">
        <f>SUM(F60:Q60)</f>
        <v>290</v>
      </c>
      <c r="S60" s="14">
        <v>25</v>
      </c>
      <c r="T60" s="14">
        <v>25</v>
      </c>
      <c r="U60" s="14">
        <v>27</v>
      </c>
      <c r="V60" s="14">
        <v>22</v>
      </c>
      <c r="W60" s="14">
        <v>26</v>
      </c>
      <c r="X60" s="14">
        <v>23</v>
      </c>
      <c r="Y60" s="14">
        <v>24</v>
      </c>
      <c r="Z60" s="14">
        <v>25</v>
      </c>
      <c r="AA60" s="14">
        <v>24</v>
      </c>
      <c r="AB60" s="14">
        <v>23</v>
      </c>
      <c r="AC60" s="14">
        <v>20</v>
      </c>
      <c r="AD60" s="14">
        <v>15</v>
      </c>
      <c r="AE60" s="14">
        <f>SUM(S60:AD60)</f>
        <v>279</v>
      </c>
      <c r="AF60" s="14">
        <f>R60+AE60</f>
        <v>569</v>
      </c>
      <c r="AG60" s="15">
        <v>5</v>
      </c>
    </row>
    <row r="61" spans="2:33" ht="12.75">
      <c r="B61" s="16"/>
      <c r="C61" s="17"/>
      <c r="D61" s="18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1"/>
    </row>
    <row r="63" ht="12.75">
      <c r="B63" t="s">
        <v>16</v>
      </c>
    </row>
    <row r="64" spans="2:5" ht="12.75">
      <c r="B64" t="s">
        <v>12</v>
      </c>
      <c r="E64" s="24" t="s">
        <v>13</v>
      </c>
    </row>
    <row r="65" ht="12.75">
      <c r="E65" s="24" t="s">
        <v>14</v>
      </c>
    </row>
  </sheetData>
  <sheetProtection/>
  <printOptions/>
  <pageMargins left="0.41" right="0.3" top="0.48" bottom="0.7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6.8515625" style="0" customWidth="1"/>
    <col min="4" max="4" width="3.421875" style="0" customWidth="1"/>
    <col min="5" max="5" width="15.140625" style="0" customWidth="1"/>
    <col min="6" max="6" width="6.8515625" style="0" customWidth="1"/>
    <col min="7" max="7" width="3.8515625" style="0" customWidth="1"/>
    <col min="8" max="8" width="14.7109375" style="0" customWidth="1"/>
    <col min="9" max="9" width="15.421875" style="0" customWidth="1"/>
    <col min="10" max="10" width="3.28125" style="0" customWidth="1"/>
    <col min="11" max="11" width="14.7109375" style="0" customWidth="1"/>
  </cols>
  <sheetData>
    <row r="2" ht="12.75">
      <c r="A2" s="35" t="s">
        <v>310</v>
      </c>
    </row>
    <row r="4" spans="1:10" s="36" customFormat="1" ht="15.75">
      <c r="A4" s="36" t="s">
        <v>273</v>
      </c>
      <c r="D4" s="36" t="s">
        <v>274</v>
      </c>
      <c r="G4" s="36" t="s">
        <v>275</v>
      </c>
      <c r="J4" s="36" t="s">
        <v>276</v>
      </c>
    </row>
    <row r="5" spans="1:11" ht="12.75">
      <c r="A5">
        <v>1</v>
      </c>
      <c r="B5" s="17" t="s">
        <v>137</v>
      </c>
      <c r="D5">
        <v>1</v>
      </c>
      <c r="E5" s="17" t="s">
        <v>115</v>
      </c>
      <c r="G5">
        <v>1</v>
      </c>
      <c r="H5" s="17" t="s">
        <v>162</v>
      </c>
      <c r="I5" s="39"/>
      <c r="J5" s="39">
        <v>1</v>
      </c>
      <c r="K5" s="17" t="s">
        <v>126</v>
      </c>
    </row>
    <row r="6" spans="1:11" ht="12.75">
      <c r="A6">
        <v>2</v>
      </c>
      <c r="B6" s="17" t="s">
        <v>51</v>
      </c>
      <c r="D6">
        <v>2</v>
      </c>
      <c r="E6" s="17" t="s">
        <v>73</v>
      </c>
      <c r="G6">
        <v>2</v>
      </c>
      <c r="H6" s="17" t="s">
        <v>78</v>
      </c>
      <c r="I6" s="39"/>
      <c r="J6" s="39">
        <v>2</v>
      </c>
      <c r="K6" s="17" t="s">
        <v>337</v>
      </c>
    </row>
    <row r="7" spans="1:11" ht="12.75">
      <c r="A7">
        <v>3</v>
      </c>
      <c r="B7" s="17" t="s">
        <v>103</v>
      </c>
      <c r="D7">
        <v>3</v>
      </c>
      <c r="E7" s="17" t="s">
        <v>338</v>
      </c>
      <c r="G7">
        <v>3</v>
      </c>
      <c r="H7" s="17" t="s">
        <v>99</v>
      </c>
      <c r="I7" s="39"/>
      <c r="J7" s="39">
        <v>3</v>
      </c>
      <c r="K7" s="17" t="s">
        <v>128</v>
      </c>
    </row>
    <row r="8" spans="1:11" ht="12.75">
      <c r="A8">
        <v>4</v>
      </c>
      <c r="B8" s="17" t="s">
        <v>131</v>
      </c>
      <c r="D8">
        <v>4</v>
      </c>
      <c r="E8" s="17" t="s">
        <v>82</v>
      </c>
      <c r="G8">
        <v>4</v>
      </c>
      <c r="H8" s="17" t="s">
        <v>349</v>
      </c>
      <c r="I8" s="39"/>
      <c r="J8" s="39">
        <v>4</v>
      </c>
      <c r="K8" s="17" t="s">
        <v>80</v>
      </c>
    </row>
    <row r="9" spans="1:11" ht="12.75">
      <c r="A9">
        <v>5</v>
      </c>
      <c r="B9" s="17" t="s">
        <v>60</v>
      </c>
      <c r="D9">
        <v>5</v>
      </c>
      <c r="E9" s="17" t="s">
        <v>334</v>
      </c>
      <c r="G9">
        <v>5</v>
      </c>
      <c r="H9" s="17" t="s">
        <v>161</v>
      </c>
      <c r="I9" s="39"/>
      <c r="J9" s="39"/>
      <c r="K9" s="39"/>
    </row>
    <row r="10" spans="1:11" ht="12.75">
      <c r="A10">
        <v>6</v>
      </c>
      <c r="B10" s="17" t="s">
        <v>63</v>
      </c>
      <c r="D10">
        <v>6</v>
      </c>
      <c r="E10" s="17" t="s">
        <v>81</v>
      </c>
      <c r="G10">
        <v>6</v>
      </c>
      <c r="H10" s="17" t="s">
        <v>127</v>
      </c>
      <c r="I10" s="39"/>
      <c r="J10" s="39"/>
      <c r="K10" s="39"/>
    </row>
    <row r="11" spans="1:11" ht="15.75">
      <c r="A11">
        <v>7</v>
      </c>
      <c r="B11" s="17" t="s">
        <v>130</v>
      </c>
      <c r="D11">
        <v>7</v>
      </c>
      <c r="E11" s="17" t="s">
        <v>155</v>
      </c>
      <c r="G11">
        <v>7</v>
      </c>
      <c r="H11" s="56" t="s">
        <v>343</v>
      </c>
      <c r="J11" s="36" t="s">
        <v>326</v>
      </c>
      <c r="K11" s="36"/>
    </row>
    <row r="12" spans="1:11" ht="12.75">
      <c r="A12">
        <v>8</v>
      </c>
      <c r="B12" s="17" t="s">
        <v>101</v>
      </c>
      <c r="D12">
        <v>8</v>
      </c>
      <c r="E12" s="17" t="s">
        <v>134</v>
      </c>
      <c r="G12">
        <v>8</v>
      </c>
      <c r="H12" s="56" t="s">
        <v>343</v>
      </c>
      <c r="J12">
        <v>1</v>
      </c>
      <c r="K12" s="17" t="s">
        <v>55</v>
      </c>
    </row>
    <row r="13" spans="1:11" ht="12.75">
      <c r="A13">
        <v>9</v>
      </c>
      <c r="B13" s="17" t="s">
        <v>105</v>
      </c>
      <c r="D13">
        <v>9</v>
      </c>
      <c r="E13" s="17" t="s">
        <v>139</v>
      </c>
      <c r="H13" s="60"/>
      <c r="J13">
        <v>2</v>
      </c>
      <c r="K13" s="17" t="s">
        <v>150</v>
      </c>
    </row>
    <row r="14" spans="1:11" ht="12.75">
      <c r="A14">
        <v>10</v>
      </c>
      <c r="B14" s="17" t="s">
        <v>83</v>
      </c>
      <c r="D14">
        <v>10</v>
      </c>
      <c r="E14" s="17" t="s">
        <v>135</v>
      </c>
      <c r="J14">
        <v>3</v>
      </c>
      <c r="K14" s="17" t="s">
        <v>312</v>
      </c>
    </row>
    <row r="15" spans="1:11" ht="15.75">
      <c r="A15">
        <v>11</v>
      </c>
      <c r="B15" s="17" t="s">
        <v>309</v>
      </c>
      <c r="D15">
        <v>11</v>
      </c>
      <c r="E15" s="17" t="s">
        <v>140</v>
      </c>
      <c r="G15" s="36" t="s">
        <v>323</v>
      </c>
      <c r="H15" s="36"/>
      <c r="J15">
        <v>4</v>
      </c>
      <c r="K15" s="17" t="s">
        <v>56</v>
      </c>
    </row>
    <row r="16" spans="1:11" ht="12.75">
      <c r="A16">
        <v>12</v>
      </c>
      <c r="B16" s="17" t="s">
        <v>159</v>
      </c>
      <c r="D16">
        <v>12</v>
      </c>
      <c r="E16" s="17" t="s">
        <v>113</v>
      </c>
      <c r="G16">
        <v>1</v>
      </c>
      <c r="H16" s="17" t="s">
        <v>117</v>
      </c>
      <c r="J16">
        <v>5</v>
      </c>
      <c r="K16" s="17" t="s">
        <v>153</v>
      </c>
    </row>
    <row r="17" spans="1:11" ht="12.75">
      <c r="A17">
        <v>13</v>
      </c>
      <c r="B17" s="17" t="s">
        <v>344</v>
      </c>
      <c r="D17">
        <v>13</v>
      </c>
      <c r="E17" s="56" t="s">
        <v>343</v>
      </c>
      <c r="G17">
        <v>2</v>
      </c>
      <c r="H17" s="17" t="s">
        <v>53</v>
      </c>
      <c r="J17">
        <v>6</v>
      </c>
      <c r="K17" s="17" t="s">
        <v>151</v>
      </c>
    </row>
    <row r="18" spans="1:11" ht="12.75">
      <c r="A18">
        <v>14</v>
      </c>
      <c r="B18" s="17" t="s">
        <v>138</v>
      </c>
      <c r="D18">
        <v>14</v>
      </c>
      <c r="E18" s="56" t="s">
        <v>343</v>
      </c>
      <c r="G18">
        <v>3</v>
      </c>
      <c r="H18" s="17" t="s">
        <v>106</v>
      </c>
      <c r="J18">
        <v>7</v>
      </c>
      <c r="K18" s="17" t="s">
        <v>65</v>
      </c>
    </row>
    <row r="19" spans="1:11" ht="12.75">
      <c r="A19">
        <v>15</v>
      </c>
      <c r="B19" s="56" t="s">
        <v>343</v>
      </c>
      <c r="D19">
        <v>15</v>
      </c>
      <c r="E19" s="56" t="s">
        <v>343</v>
      </c>
      <c r="G19">
        <v>4</v>
      </c>
      <c r="H19" s="56" t="s">
        <v>343</v>
      </c>
      <c r="J19">
        <v>8</v>
      </c>
      <c r="K19" s="17" t="s">
        <v>154</v>
      </c>
    </row>
    <row r="20" spans="1:11" ht="12.75">
      <c r="A20">
        <v>16</v>
      </c>
      <c r="B20" s="56" t="s">
        <v>343</v>
      </c>
      <c r="D20">
        <v>16</v>
      </c>
      <c r="E20" s="56" t="s">
        <v>343</v>
      </c>
      <c r="J20">
        <v>9</v>
      </c>
      <c r="K20" s="17" t="s">
        <v>57</v>
      </c>
    </row>
    <row r="21" spans="1:11" ht="12.75">
      <c r="A21">
        <v>17</v>
      </c>
      <c r="B21" s="56" t="s">
        <v>343</v>
      </c>
      <c r="J21">
        <v>10</v>
      </c>
      <c r="K21" s="56" t="s">
        <v>343</v>
      </c>
    </row>
    <row r="22" spans="1:11" ht="12.75">
      <c r="A22">
        <v>18</v>
      </c>
      <c r="B22" s="56" t="s">
        <v>343</v>
      </c>
      <c r="J22">
        <v>11</v>
      </c>
      <c r="K22" s="56" t="s">
        <v>343</v>
      </c>
    </row>
    <row r="23" spans="1:11" ht="12.75">
      <c r="A23">
        <v>19</v>
      </c>
      <c r="B23" s="56" t="s">
        <v>343</v>
      </c>
      <c r="J23">
        <v>12</v>
      </c>
      <c r="K23" s="56" t="s">
        <v>343</v>
      </c>
    </row>
    <row r="24" spans="1:11" ht="12.75">
      <c r="A24">
        <v>20</v>
      </c>
      <c r="B24" s="56" t="s">
        <v>343</v>
      </c>
      <c r="J24">
        <v>13</v>
      </c>
      <c r="K24" s="56" t="s">
        <v>343</v>
      </c>
    </row>
    <row r="25" spans="1:11" ht="12.75">
      <c r="A25">
        <v>21</v>
      </c>
      <c r="B25" s="56" t="s">
        <v>343</v>
      </c>
      <c r="J25">
        <v>14</v>
      </c>
      <c r="K25" s="56" t="s">
        <v>343</v>
      </c>
    </row>
    <row r="26" spans="1:11" ht="12.75">
      <c r="A26">
        <v>22</v>
      </c>
      <c r="B26" s="56" t="s">
        <v>343</v>
      </c>
      <c r="J26">
        <v>15</v>
      </c>
      <c r="K26" s="56" t="s">
        <v>343</v>
      </c>
    </row>
    <row r="27" spans="10:11" ht="12.75">
      <c r="J27">
        <v>16</v>
      </c>
      <c r="K27" s="56" t="s">
        <v>343</v>
      </c>
    </row>
    <row r="28" spans="10:11" ht="12.75">
      <c r="J28" s="71"/>
      <c r="K28" s="60"/>
    </row>
    <row r="29" spans="1:11" ht="15.75">
      <c r="A29" s="36" t="s">
        <v>305</v>
      </c>
      <c r="B29" s="36"/>
      <c r="D29" s="36" t="s">
        <v>306</v>
      </c>
      <c r="E29" s="36"/>
      <c r="G29" s="36" t="s">
        <v>322</v>
      </c>
      <c r="H29" s="36"/>
      <c r="J29" s="36" t="s">
        <v>327</v>
      </c>
      <c r="K29" s="36"/>
    </row>
    <row r="30" spans="1:11" ht="12.75">
      <c r="A30">
        <v>1</v>
      </c>
      <c r="B30" s="17" t="s">
        <v>74</v>
      </c>
      <c r="C30" s="39"/>
      <c r="D30" s="39">
        <v>1</v>
      </c>
      <c r="E30" s="17" t="s">
        <v>100</v>
      </c>
      <c r="G30">
        <v>1</v>
      </c>
      <c r="H30" s="17" t="s">
        <v>157</v>
      </c>
      <c r="I30" s="39"/>
      <c r="J30" s="39">
        <v>1</v>
      </c>
      <c r="K30" s="17" t="s">
        <v>107</v>
      </c>
    </row>
    <row r="31" spans="1:11" ht="12.75">
      <c r="A31">
        <v>2</v>
      </c>
      <c r="B31" s="17" t="s">
        <v>75</v>
      </c>
      <c r="C31" s="39"/>
      <c r="D31" s="39">
        <v>2</v>
      </c>
      <c r="E31" s="17" t="s">
        <v>109</v>
      </c>
      <c r="G31">
        <v>2</v>
      </c>
      <c r="H31" s="17" t="s">
        <v>156</v>
      </c>
      <c r="I31" s="39"/>
      <c r="J31" s="39">
        <v>2</v>
      </c>
      <c r="K31" s="17" t="s">
        <v>66</v>
      </c>
    </row>
    <row r="32" spans="1:11" ht="12.75">
      <c r="A32">
        <v>3</v>
      </c>
      <c r="B32" s="17" t="s">
        <v>158</v>
      </c>
      <c r="C32" s="39"/>
      <c r="D32" s="39">
        <v>3</v>
      </c>
      <c r="E32" s="17" t="s">
        <v>112</v>
      </c>
      <c r="G32">
        <v>3</v>
      </c>
      <c r="H32" s="78" t="s">
        <v>343</v>
      </c>
      <c r="I32" s="39"/>
      <c r="J32" s="39">
        <v>3</v>
      </c>
      <c r="K32" s="17" t="s">
        <v>87</v>
      </c>
    </row>
    <row r="33" spans="1:11" ht="12.75">
      <c r="A33">
        <v>4</v>
      </c>
      <c r="B33" s="17" t="s">
        <v>160</v>
      </c>
      <c r="C33" s="39"/>
      <c r="D33" s="39">
        <v>4</v>
      </c>
      <c r="E33" s="17" t="s">
        <v>76</v>
      </c>
      <c r="G33">
        <v>4</v>
      </c>
      <c r="H33" s="78" t="s">
        <v>343</v>
      </c>
      <c r="I33" s="39"/>
      <c r="J33" s="39">
        <v>4</v>
      </c>
      <c r="K33" s="17" t="s">
        <v>85</v>
      </c>
    </row>
    <row r="34" spans="8:11" ht="12.75">
      <c r="H34" s="39"/>
      <c r="I34" s="39"/>
      <c r="J34" s="39">
        <v>5</v>
      </c>
      <c r="K34" s="17" t="s">
        <v>108</v>
      </c>
    </row>
    <row r="35" spans="8:11" ht="12.75">
      <c r="H35" s="39"/>
      <c r="I35" s="39"/>
      <c r="J35" s="39">
        <v>6</v>
      </c>
      <c r="K35" s="17" t="s">
        <v>148</v>
      </c>
    </row>
    <row r="36" spans="8:11" ht="12.75">
      <c r="H36" s="39"/>
      <c r="I36" s="39"/>
      <c r="J36" s="39">
        <v>7</v>
      </c>
      <c r="K36" s="17" t="s">
        <v>118</v>
      </c>
    </row>
    <row r="37" spans="8:11" ht="12.75">
      <c r="H37" s="39"/>
      <c r="I37" s="39"/>
      <c r="J37" s="39">
        <v>8</v>
      </c>
      <c r="K37" s="17" t="s">
        <v>111</v>
      </c>
    </row>
    <row r="38" spans="8:11" ht="12.75">
      <c r="H38" s="39"/>
      <c r="I38" s="39"/>
      <c r="J38" s="39">
        <v>9</v>
      </c>
      <c r="K38" s="17" t="s">
        <v>54</v>
      </c>
    </row>
    <row r="39" spans="8:11" ht="12.75">
      <c r="H39" s="39"/>
      <c r="I39" s="39"/>
      <c r="J39" s="39">
        <v>10</v>
      </c>
      <c r="K39" s="17" t="s">
        <v>147</v>
      </c>
    </row>
    <row r="40" spans="8:11" ht="12.75">
      <c r="H40" s="39"/>
      <c r="I40" s="39"/>
      <c r="J40" s="39">
        <v>11</v>
      </c>
      <c r="K40" s="17" t="s">
        <v>86</v>
      </c>
    </row>
    <row r="41" spans="8:11" ht="12.75">
      <c r="H41" s="39"/>
      <c r="I41" s="39"/>
      <c r="J41" s="39">
        <v>12</v>
      </c>
      <c r="K41" s="78" t="s">
        <v>343</v>
      </c>
    </row>
    <row r="42" spans="8:11" ht="12.75">
      <c r="H42" s="39"/>
      <c r="I42" s="39"/>
      <c r="J42" s="39">
        <v>13</v>
      </c>
      <c r="K42" s="78" t="s">
        <v>343</v>
      </c>
    </row>
    <row r="43" spans="8:11" ht="12.75">
      <c r="H43" s="39"/>
      <c r="I43" s="39"/>
      <c r="J43" s="39">
        <v>14</v>
      </c>
      <c r="K43" s="78" t="s">
        <v>343</v>
      </c>
    </row>
    <row r="44" spans="8:11" ht="12.75">
      <c r="H44" s="39"/>
      <c r="I44" s="39"/>
      <c r="J44" s="39">
        <v>15</v>
      </c>
      <c r="K44" s="78" t="s">
        <v>343</v>
      </c>
    </row>
    <row r="45" spans="10:11" ht="12.75">
      <c r="J45">
        <v>16</v>
      </c>
      <c r="K45" s="56" t="s">
        <v>343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zoomScale="90" zoomScaleNormal="90" zoomScalePageLayoutView="0" workbookViewId="0" topLeftCell="A33">
      <selection activeCell="P69" sqref="P69"/>
    </sheetView>
  </sheetViews>
  <sheetFormatPr defaultColWidth="9.140625" defaultRowHeight="12.75"/>
  <cols>
    <col min="1" max="1" width="5.8515625" style="0" customWidth="1"/>
    <col min="2" max="2" width="4.28125" style="0" customWidth="1"/>
    <col min="3" max="3" width="15.421875" style="0" customWidth="1"/>
    <col min="4" max="4" width="6.7109375" style="37" customWidth="1"/>
    <col min="5" max="5" width="13.421875" style="0" customWidth="1"/>
    <col min="6" max="6" width="6.00390625" style="37" customWidth="1"/>
    <col min="7" max="7" width="11.8515625" style="0" customWidth="1"/>
    <col min="8" max="8" width="6.00390625" style="38" customWidth="1"/>
    <col min="9" max="9" width="11.28125" style="0" customWidth="1"/>
    <col min="10" max="10" width="6.00390625" style="38" customWidth="1"/>
    <col min="11" max="11" width="11.421875" style="0" customWidth="1"/>
    <col min="13" max="13" width="9.140625" style="39" customWidth="1"/>
  </cols>
  <sheetData>
    <row r="1" spans="2:11" ht="15">
      <c r="B1" s="2" t="s">
        <v>33</v>
      </c>
      <c r="K1" s="37"/>
    </row>
    <row r="3" ht="20.25">
      <c r="C3" s="40" t="s">
        <v>289</v>
      </c>
    </row>
    <row r="5" spans="2:13" s="41" customFormat="1" ht="9.75" customHeight="1">
      <c r="B5" s="88" t="s">
        <v>278</v>
      </c>
      <c r="C5" s="89" t="s">
        <v>279</v>
      </c>
      <c r="D5" s="86" t="s">
        <v>280</v>
      </c>
      <c r="E5" s="89" t="s">
        <v>281</v>
      </c>
      <c r="F5" s="86" t="s">
        <v>280</v>
      </c>
      <c r="G5" s="89" t="s">
        <v>282</v>
      </c>
      <c r="H5" s="86" t="s">
        <v>280</v>
      </c>
      <c r="I5" s="87" t="s">
        <v>283</v>
      </c>
      <c r="J5" s="86" t="s">
        <v>280</v>
      </c>
      <c r="K5" s="87"/>
      <c r="M5" s="42"/>
    </row>
    <row r="6" spans="2:13" s="41" customFormat="1" ht="9.75" customHeight="1">
      <c r="B6" s="88"/>
      <c r="C6" s="89"/>
      <c r="D6" s="86"/>
      <c r="E6" s="89"/>
      <c r="F6" s="86"/>
      <c r="G6" s="89"/>
      <c r="H6" s="86"/>
      <c r="I6" s="87"/>
      <c r="J6" s="86"/>
      <c r="K6" s="87"/>
      <c r="M6" s="42"/>
    </row>
    <row r="7" spans="2:13" s="41" customFormat="1" ht="9.75" customHeight="1">
      <c r="B7" s="88"/>
      <c r="C7" s="89"/>
      <c r="D7" s="86"/>
      <c r="E7" s="89"/>
      <c r="F7" s="86"/>
      <c r="G7" s="89"/>
      <c r="H7" s="86"/>
      <c r="I7" s="87"/>
      <c r="J7" s="86"/>
      <c r="K7" s="87"/>
      <c r="M7" s="42"/>
    </row>
    <row r="8" spans="2:13" s="41" customFormat="1" ht="9.75" customHeight="1">
      <c r="B8" s="88"/>
      <c r="C8" s="89"/>
      <c r="D8" s="86"/>
      <c r="E8" s="89"/>
      <c r="F8" s="86"/>
      <c r="G8" s="89"/>
      <c r="H8" s="86"/>
      <c r="I8" s="87"/>
      <c r="J8" s="86"/>
      <c r="K8" s="87"/>
      <c r="M8" s="42"/>
    </row>
    <row r="9" spans="2:13" s="41" customFormat="1" ht="9.75" customHeight="1">
      <c r="B9" s="88"/>
      <c r="C9" s="89"/>
      <c r="D9" s="86"/>
      <c r="E9" s="89"/>
      <c r="F9" s="86"/>
      <c r="G9" s="89"/>
      <c r="H9" s="86"/>
      <c r="I9" s="87"/>
      <c r="J9" s="86"/>
      <c r="K9" s="87"/>
      <c r="M9" s="42"/>
    </row>
    <row r="10" spans="2:13" s="41" customFormat="1" ht="9.75" customHeight="1">
      <c r="B10" s="88"/>
      <c r="C10" s="89"/>
      <c r="D10" s="86"/>
      <c r="E10" s="89"/>
      <c r="F10" s="86"/>
      <c r="G10" s="89"/>
      <c r="H10" s="86"/>
      <c r="I10" s="87"/>
      <c r="J10" s="86"/>
      <c r="K10" s="87"/>
      <c r="M10" s="42"/>
    </row>
    <row r="11" spans="2:13" s="41" customFormat="1" ht="9.75" customHeight="1">
      <c r="B11" s="88"/>
      <c r="C11" s="89"/>
      <c r="D11" s="86"/>
      <c r="E11" s="89"/>
      <c r="F11" s="86"/>
      <c r="G11" s="89"/>
      <c r="H11" s="86"/>
      <c r="I11" s="87"/>
      <c r="J11" s="86"/>
      <c r="K11" s="87"/>
      <c r="M11" s="42"/>
    </row>
    <row r="13" spans="2:13" s="48" customFormat="1" ht="18" customHeight="1" thickBot="1">
      <c r="B13" s="43">
        <v>1</v>
      </c>
      <c r="C13" s="44" t="str">
        <f>Järjestus!B5</f>
        <v>Janis Apsitis</v>
      </c>
      <c r="D13" s="45"/>
      <c r="E13" s="46"/>
      <c r="F13" s="47"/>
      <c r="H13" s="49"/>
      <c r="J13" s="49"/>
      <c r="M13" s="46"/>
    </row>
    <row r="14" spans="1:13" s="48" customFormat="1" ht="18" customHeight="1" thickBot="1">
      <c r="A14" s="55" t="s">
        <v>290</v>
      </c>
      <c r="B14" s="43"/>
      <c r="D14" s="47"/>
      <c r="E14" s="50" t="str">
        <f>C13</f>
        <v>Janis Apsitis</v>
      </c>
      <c r="F14" s="45">
        <v>6</v>
      </c>
      <c r="G14" s="46"/>
      <c r="H14" s="49"/>
      <c r="J14" s="49"/>
      <c r="M14" s="46"/>
    </row>
    <row r="15" spans="2:13" s="48" customFormat="1" ht="18" customHeight="1" thickBot="1">
      <c r="B15" s="43">
        <v>16</v>
      </c>
      <c r="C15" s="44" t="str">
        <f>Järjestus!B20</f>
        <v>vaba</v>
      </c>
      <c r="D15" s="45"/>
      <c r="E15" s="51"/>
      <c r="F15" s="49"/>
      <c r="G15" s="51"/>
      <c r="H15" s="49"/>
      <c r="J15" s="49"/>
      <c r="M15" s="46"/>
    </row>
    <row r="16" spans="2:13" s="48" customFormat="1" ht="18" customHeight="1" thickBot="1">
      <c r="B16" s="43"/>
      <c r="D16" s="47" t="s">
        <v>290</v>
      </c>
      <c r="E16" s="46"/>
      <c r="F16" s="47"/>
      <c r="G16" s="50" t="str">
        <f>IF(F14&gt;F18,E14,IF(F14&lt;F18,E18,IF(F14=F18,0)))</f>
        <v>Janis Apsitis</v>
      </c>
      <c r="H16" s="45">
        <v>6</v>
      </c>
      <c r="I16" s="46"/>
      <c r="J16" s="49"/>
      <c r="M16" s="46"/>
    </row>
    <row r="17" spans="2:13" s="48" customFormat="1" ht="18" customHeight="1" thickBot="1">
      <c r="B17" s="43">
        <v>9</v>
      </c>
      <c r="C17" s="44" t="str">
        <f>Järjestus!B13</f>
        <v>Taavi Ennemuist</v>
      </c>
      <c r="D17" s="45">
        <v>2</v>
      </c>
      <c r="F17" s="47"/>
      <c r="G17" s="51"/>
      <c r="H17" s="49"/>
      <c r="I17" s="51"/>
      <c r="J17" s="49"/>
      <c r="M17" s="46"/>
    </row>
    <row r="18" spans="1:13" s="48" customFormat="1" ht="18" customHeight="1" thickBot="1">
      <c r="A18" s="48" t="s">
        <v>291</v>
      </c>
      <c r="B18" s="43"/>
      <c r="D18" s="47"/>
      <c r="E18" s="50" t="str">
        <f>IF(D17&gt;D19,C17,IF(D17&lt;D19,C19,IF(D17=D19,0)))</f>
        <v>Rait Ots</v>
      </c>
      <c r="F18" s="45">
        <v>2</v>
      </c>
      <c r="G18" s="51"/>
      <c r="H18" s="49"/>
      <c r="I18" s="51"/>
      <c r="J18" s="49"/>
      <c r="M18" s="46"/>
    </row>
    <row r="19" spans="2:13" s="48" customFormat="1" ht="18" customHeight="1" thickBot="1">
      <c r="B19" s="43">
        <v>8</v>
      </c>
      <c r="C19" s="44" t="str">
        <f>Järjestus!B12</f>
        <v>Rait Ots</v>
      </c>
      <c r="D19" s="45">
        <v>6</v>
      </c>
      <c r="E19" s="51"/>
      <c r="F19" s="47"/>
      <c r="G19" s="46"/>
      <c r="H19" s="49"/>
      <c r="I19" s="51"/>
      <c r="J19" s="49"/>
      <c r="M19" s="46"/>
    </row>
    <row r="20" spans="2:13" s="48" customFormat="1" ht="18" customHeight="1" thickBot="1">
      <c r="B20" s="43"/>
      <c r="D20" s="47"/>
      <c r="F20" s="47"/>
      <c r="H20" s="49"/>
      <c r="I20" s="50" t="str">
        <f>IF(H16&gt;H24,G16,IF(H16&lt;H24,G24,IF(H16=H24,0)))</f>
        <v>Janis Apsitis</v>
      </c>
      <c r="J20" s="45">
        <v>6</v>
      </c>
      <c r="K20" s="46"/>
      <c r="M20" s="46"/>
    </row>
    <row r="21" spans="2:13" s="48" customFormat="1" ht="18" customHeight="1" thickBot="1">
      <c r="B21" s="43">
        <v>5</v>
      </c>
      <c r="C21" s="44" t="str">
        <f>Järjestus!B9</f>
        <v>Vladas Sigauskas</v>
      </c>
      <c r="D21" s="45">
        <v>6</v>
      </c>
      <c r="F21" s="47"/>
      <c r="H21" s="49"/>
      <c r="I21" s="51"/>
      <c r="J21" s="49"/>
      <c r="K21" s="51"/>
      <c r="M21" s="46"/>
    </row>
    <row r="22" spans="1:13" s="48" customFormat="1" ht="18" customHeight="1" thickBot="1">
      <c r="A22" s="48" t="s">
        <v>292</v>
      </c>
      <c r="B22" s="43"/>
      <c r="D22" s="47"/>
      <c r="E22" s="50" t="str">
        <f>IF(D21&gt;D23,C21,IF(D21&lt;D23,C23,IF(D21=D23,0)))</f>
        <v>Vladas Sigauskas</v>
      </c>
      <c r="F22" s="45">
        <v>2</v>
      </c>
      <c r="G22" s="46"/>
      <c r="H22" s="49"/>
      <c r="I22" s="51"/>
      <c r="J22" s="49"/>
      <c r="K22" s="51"/>
      <c r="M22" s="46"/>
    </row>
    <row r="23" spans="2:13" s="48" customFormat="1" ht="18" customHeight="1" thickBot="1">
      <c r="B23" s="43">
        <v>12</v>
      </c>
      <c r="C23" s="44" t="str">
        <f>Järjestus!B16</f>
        <v>Andrei Gerassimov</v>
      </c>
      <c r="D23" s="45">
        <v>0</v>
      </c>
      <c r="E23" s="51"/>
      <c r="F23" s="47"/>
      <c r="G23" s="51"/>
      <c r="H23" s="49"/>
      <c r="I23" s="51"/>
      <c r="J23" s="49"/>
      <c r="K23" s="51"/>
      <c r="M23" s="46"/>
    </row>
    <row r="24" spans="2:13" s="48" customFormat="1" ht="18" customHeight="1" thickBot="1">
      <c r="B24" s="43"/>
      <c r="D24" s="47" t="s">
        <v>291</v>
      </c>
      <c r="E24" s="46"/>
      <c r="F24" s="47"/>
      <c r="G24" s="50" t="str">
        <f>IF(F22&gt;F26,E22,IF(F22&lt;F26,E26,IF(F22=F26,0)))</f>
        <v>Eduards Lapsins</v>
      </c>
      <c r="H24" s="45">
        <v>4</v>
      </c>
      <c r="I24" s="51"/>
      <c r="J24" s="49"/>
      <c r="K24" s="51"/>
      <c r="M24" s="46"/>
    </row>
    <row r="25" spans="2:13" s="48" customFormat="1" ht="18" customHeight="1" thickBot="1">
      <c r="B25" s="43">
        <v>13</v>
      </c>
      <c r="C25" s="44" t="str">
        <f>Järjestus!B17</f>
        <v>Jevgeni Ikka</v>
      </c>
      <c r="D25" s="45">
        <v>0</v>
      </c>
      <c r="F25" s="47"/>
      <c r="G25" s="51"/>
      <c r="H25" s="49"/>
      <c r="I25" s="46"/>
      <c r="J25" s="49"/>
      <c r="K25" s="51"/>
      <c r="M25" s="46"/>
    </row>
    <row r="26" spans="1:13" s="48" customFormat="1" ht="18" customHeight="1" thickBot="1">
      <c r="A26" s="48" t="s">
        <v>293</v>
      </c>
      <c r="B26" s="43"/>
      <c r="D26" s="47"/>
      <c r="E26" s="50" t="str">
        <f>IF(D25&gt;D27,C25,IF(D25&lt;D27,C27,IF(D25=D27,0)))</f>
        <v>Eduards Lapsins</v>
      </c>
      <c r="F26" s="45">
        <v>6</v>
      </c>
      <c r="G26" s="51"/>
      <c r="H26" s="49"/>
      <c r="J26" s="49"/>
      <c r="K26" s="51"/>
      <c r="M26" s="46"/>
    </row>
    <row r="27" spans="2:13" s="48" customFormat="1" ht="18" customHeight="1" thickBot="1">
      <c r="B27" s="43">
        <v>4</v>
      </c>
      <c r="C27" s="44" t="str">
        <f>Järjestus!B8</f>
        <v>Eduards Lapsins</v>
      </c>
      <c r="D27" s="45">
        <v>6</v>
      </c>
      <c r="E27" s="51"/>
      <c r="F27" s="47"/>
      <c r="G27" s="46"/>
      <c r="H27" s="49"/>
      <c r="J27" s="49"/>
      <c r="K27" s="51"/>
      <c r="M27" s="46"/>
    </row>
    <row r="28" spans="2:13" s="48" customFormat="1" ht="18" customHeight="1" thickBot="1">
      <c r="B28" s="43"/>
      <c r="D28" s="47"/>
      <c r="E28" s="46"/>
      <c r="F28" s="47"/>
      <c r="H28" s="49"/>
      <c r="J28" s="49"/>
      <c r="K28" s="52" t="str">
        <f>IF(J20&gt;J36,I20,IF(J20&lt;J36,I36,IF(J20=J36,0)))</f>
        <v>Janis Apsitis</v>
      </c>
      <c r="L28" s="46"/>
      <c r="M28" s="46"/>
    </row>
    <row r="29" spans="2:13" s="48" customFormat="1" ht="18" customHeight="1" thickBot="1">
      <c r="B29" s="43">
        <v>3</v>
      </c>
      <c r="C29" s="44" t="str">
        <f>Järjestus!B7</f>
        <v>Tanel Kaasik</v>
      </c>
      <c r="D29" s="45">
        <v>6</v>
      </c>
      <c r="F29" s="47"/>
      <c r="H29" s="49"/>
      <c r="J29" s="49"/>
      <c r="K29" s="51"/>
      <c r="L29" s="46"/>
      <c r="M29" s="46"/>
    </row>
    <row r="30" spans="1:13" s="48" customFormat="1" ht="18" customHeight="1" thickBot="1">
      <c r="A30" s="48" t="s">
        <v>294</v>
      </c>
      <c r="B30" s="43"/>
      <c r="D30" s="47"/>
      <c r="E30" s="50" t="str">
        <f>IF(D29&gt;D31,C29,IF(D29&lt;D31,C31,IF(D29=D31,0)))</f>
        <v>Tanel Kaasik</v>
      </c>
      <c r="F30" s="45" t="s">
        <v>345</v>
      </c>
      <c r="G30" s="46"/>
      <c r="H30" s="49"/>
      <c r="J30" s="49"/>
      <c r="K30" s="51"/>
      <c r="L30" s="46"/>
      <c r="M30" s="46"/>
    </row>
    <row r="31" spans="2:13" s="48" customFormat="1" ht="18" customHeight="1" thickBot="1">
      <c r="B31" s="43">
        <v>14</v>
      </c>
      <c r="C31" s="44" t="str">
        <f>Järjestus!B18</f>
        <v>Kristaps Ozolins</v>
      </c>
      <c r="D31" s="45">
        <v>0</v>
      </c>
      <c r="E31" s="51"/>
      <c r="F31" s="49"/>
      <c r="G31" s="51"/>
      <c r="H31" s="49"/>
      <c r="J31" s="49"/>
      <c r="K31" s="51"/>
      <c r="L31" s="46"/>
      <c r="M31" s="46"/>
    </row>
    <row r="32" spans="2:13" s="48" customFormat="1" ht="18" customHeight="1" thickBot="1">
      <c r="B32" s="43"/>
      <c r="D32" s="47" t="s">
        <v>292</v>
      </c>
      <c r="E32" s="46"/>
      <c r="F32" s="47"/>
      <c r="G32" s="50" t="str">
        <f>IF(F30&gt;F34,E30,IF(F30&lt;F34,E34,IF(F30=F34,0)))</f>
        <v>Märt Oona</v>
      </c>
      <c r="H32" s="45">
        <v>1</v>
      </c>
      <c r="I32" s="46"/>
      <c r="J32" s="49"/>
      <c r="K32" s="51"/>
      <c r="L32" s="46"/>
      <c r="M32" s="46"/>
    </row>
    <row r="33" spans="2:13" s="48" customFormat="1" ht="18" customHeight="1" thickBot="1">
      <c r="B33" s="43">
        <v>11</v>
      </c>
      <c r="C33" s="44" t="str">
        <f>Järjestus!B15</f>
        <v>Magnus Pärk</v>
      </c>
      <c r="D33" s="45">
        <v>0</v>
      </c>
      <c r="F33" s="47"/>
      <c r="G33" s="51"/>
      <c r="H33" s="49"/>
      <c r="I33" s="51"/>
      <c r="J33" s="49"/>
      <c r="K33" s="51"/>
      <c r="L33" s="46"/>
      <c r="M33" s="46"/>
    </row>
    <row r="34" spans="1:13" s="48" customFormat="1" ht="18" customHeight="1" thickBot="1">
      <c r="A34" s="48" t="s">
        <v>295</v>
      </c>
      <c r="B34" s="43"/>
      <c r="D34" s="47"/>
      <c r="E34" s="50" t="str">
        <f>IF(D33&gt;D35,C33,IF(D33&lt;D35,C35,IF(D33=D35,0)))</f>
        <v>Märt Oona</v>
      </c>
      <c r="F34" s="45" t="s">
        <v>346</v>
      </c>
      <c r="G34" s="51"/>
      <c r="H34" s="49"/>
      <c r="I34" s="51"/>
      <c r="J34" s="49"/>
      <c r="K34" s="51"/>
      <c r="L34" s="46"/>
      <c r="M34" s="46"/>
    </row>
    <row r="35" spans="2:13" s="48" customFormat="1" ht="18" customHeight="1" thickBot="1">
      <c r="B35" s="43">
        <v>6</v>
      </c>
      <c r="C35" s="44" t="str">
        <f>Järjestus!B10</f>
        <v>Märt Oona</v>
      </c>
      <c r="D35" s="45">
        <v>6</v>
      </c>
      <c r="E35" s="51"/>
      <c r="F35" s="47"/>
      <c r="G35" s="46"/>
      <c r="H35" s="49"/>
      <c r="I35" s="51"/>
      <c r="J35" s="49"/>
      <c r="K35" s="51"/>
      <c r="L35" s="46"/>
      <c r="M35" s="46"/>
    </row>
    <row r="36" spans="2:13" s="48" customFormat="1" ht="18" customHeight="1" thickBot="1">
      <c r="B36" s="43"/>
      <c r="D36" s="47"/>
      <c r="F36" s="47"/>
      <c r="H36" s="49"/>
      <c r="I36" s="50" t="str">
        <f>IF(H32&gt;H40,G32,IF(H32&lt;H40,G40,IF(H32=H40,0)))</f>
        <v>Jaanus Gross</v>
      </c>
      <c r="J36" s="45">
        <v>5</v>
      </c>
      <c r="K36" s="51"/>
      <c r="L36" s="46"/>
      <c r="M36" s="46"/>
    </row>
    <row r="37" spans="2:13" s="48" customFormat="1" ht="18" customHeight="1" thickBot="1">
      <c r="B37" s="43">
        <v>7</v>
      </c>
      <c r="C37" s="44" t="str">
        <f>Järjestus!B11</f>
        <v>Inars Dubkevics</v>
      </c>
      <c r="D37" s="45">
        <v>6</v>
      </c>
      <c r="F37" s="47"/>
      <c r="H37" s="49"/>
      <c r="I37" s="51"/>
      <c r="J37" s="49"/>
      <c r="K37" s="46"/>
      <c r="L37" s="46"/>
      <c r="M37" s="46"/>
    </row>
    <row r="38" spans="1:13" s="48" customFormat="1" ht="18" customHeight="1" thickBot="1">
      <c r="A38" s="48" t="s">
        <v>296</v>
      </c>
      <c r="B38" s="43"/>
      <c r="D38" s="47"/>
      <c r="E38" s="50" t="str">
        <f>IF(D37&gt;D39,C37,IF(D37&lt;D39,C39,IF(D37=D39,0)))</f>
        <v>Inars Dubkevics</v>
      </c>
      <c r="F38" s="45">
        <v>2</v>
      </c>
      <c r="G38" s="46"/>
      <c r="H38" s="49"/>
      <c r="I38" s="51"/>
      <c r="J38" s="49"/>
      <c r="L38" s="46"/>
      <c r="M38" s="46"/>
    </row>
    <row r="39" spans="2:13" s="48" customFormat="1" ht="18" customHeight="1" thickBot="1">
      <c r="B39" s="43">
        <v>10</v>
      </c>
      <c r="C39" s="44" t="str">
        <f>Järjestus!B14</f>
        <v>Eimar Kukk</v>
      </c>
      <c r="D39" s="45">
        <v>2</v>
      </c>
      <c r="E39" s="51"/>
      <c r="F39" s="47"/>
      <c r="G39" s="51"/>
      <c r="H39" s="49"/>
      <c r="I39" s="51"/>
      <c r="J39" s="49"/>
      <c r="L39" s="46"/>
      <c r="M39" s="46"/>
    </row>
    <row r="40" spans="2:13" s="48" customFormat="1" ht="18" customHeight="1" thickBot="1">
      <c r="B40" s="43"/>
      <c r="D40" s="47" t="s">
        <v>293</v>
      </c>
      <c r="E40" s="46"/>
      <c r="F40" s="47"/>
      <c r="G40" s="50" t="str">
        <f>IF(F38&gt;F42,E38,IF(F38&lt;F42,E42,IF(F38=F42,0)))</f>
        <v>Jaanus Gross</v>
      </c>
      <c r="H40" s="45">
        <v>7</v>
      </c>
      <c r="I40" s="51"/>
      <c r="J40" s="49"/>
      <c r="L40" s="46"/>
      <c r="M40" s="46"/>
    </row>
    <row r="41" spans="2:13" s="48" customFormat="1" ht="18" customHeight="1" thickBot="1">
      <c r="B41" s="43">
        <v>15</v>
      </c>
      <c r="C41" s="44" t="str">
        <f>Järjestus!B19</f>
        <v>vaba</v>
      </c>
      <c r="D41" s="45"/>
      <c r="F41" s="47"/>
      <c r="G41" s="51"/>
      <c r="H41" s="49"/>
      <c r="I41" s="46"/>
      <c r="J41" s="49"/>
      <c r="L41" s="46"/>
      <c r="M41" s="46"/>
    </row>
    <row r="42" spans="1:13" s="48" customFormat="1" ht="18" customHeight="1" thickBot="1">
      <c r="A42" s="48" t="s">
        <v>284</v>
      </c>
      <c r="B42" s="43"/>
      <c r="D42" s="47"/>
      <c r="E42" s="50" t="str">
        <f>C43</f>
        <v>Jaanus Gross</v>
      </c>
      <c r="F42" s="45">
        <v>6</v>
      </c>
      <c r="G42" s="51"/>
      <c r="H42" s="49"/>
      <c r="J42" s="49"/>
      <c r="L42" s="46"/>
      <c r="M42" s="46"/>
    </row>
    <row r="43" spans="2:13" s="48" customFormat="1" ht="18" customHeight="1" thickBot="1">
      <c r="B43" s="43">
        <v>2</v>
      </c>
      <c r="C43" s="44" t="str">
        <f>Järjestus!B6</f>
        <v>Jaanus Gross</v>
      </c>
      <c r="D43" s="45"/>
      <c r="E43" s="51"/>
      <c r="F43" s="47"/>
      <c r="G43" s="46"/>
      <c r="H43" s="49"/>
      <c r="I43" s="53" t="s">
        <v>288</v>
      </c>
      <c r="J43" s="49"/>
      <c r="L43" s="46"/>
      <c r="M43" s="46"/>
    </row>
    <row r="44" spans="2:13" s="48" customFormat="1" ht="18" customHeight="1" thickBot="1">
      <c r="B44" s="43"/>
      <c r="D44" s="47"/>
      <c r="F44" s="47"/>
      <c r="H44" s="49"/>
      <c r="I44" s="44" t="str">
        <f>IF(H16&gt;H24,G24,IF(H16&lt;H24,G16,IF(H16=H24,0)))</f>
        <v>Eduards Lapsins</v>
      </c>
      <c r="J44" s="45">
        <v>4</v>
      </c>
      <c r="K44" s="46"/>
      <c r="L44" s="46"/>
      <c r="M44" s="46"/>
    </row>
    <row r="45" spans="2:13" s="48" customFormat="1" ht="18" customHeight="1">
      <c r="B45" s="54"/>
      <c r="C45" s="46"/>
      <c r="D45" s="49"/>
      <c r="E45" s="46"/>
      <c r="F45" s="49"/>
      <c r="G45" s="46"/>
      <c r="H45" s="49"/>
      <c r="I45" s="46"/>
      <c r="J45" s="49"/>
      <c r="K45" s="51"/>
      <c r="L45" s="46"/>
      <c r="M45" s="46"/>
    </row>
    <row r="46" spans="2:13" s="48" customFormat="1" ht="18" customHeight="1" thickBot="1">
      <c r="B46" s="54"/>
      <c r="C46" s="46"/>
      <c r="D46" s="49"/>
      <c r="E46" s="46"/>
      <c r="F46" s="49"/>
      <c r="G46" s="46"/>
      <c r="H46" s="49"/>
      <c r="J46" s="49"/>
      <c r="K46" s="52" t="str">
        <f>IF(J44&gt;J48,I44,IF(J44&lt;J48,I48,IF(J44=J54,0)))</f>
        <v>Märt Oona</v>
      </c>
      <c r="L46" s="46"/>
      <c r="M46" s="46"/>
    </row>
    <row r="47" spans="2:13" s="48" customFormat="1" ht="18" customHeight="1">
      <c r="B47" s="54"/>
      <c r="C47" s="46"/>
      <c r="D47" s="49"/>
      <c r="E47" s="46"/>
      <c r="F47" s="49"/>
      <c r="G47" s="46"/>
      <c r="H47" s="49"/>
      <c r="J47" s="49"/>
      <c r="K47" s="51"/>
      <c r="L47" s="46"/>
      <c r="M47" s="46"/>
    </row>
    <row r="48" spans="2:13" s="48" customFormat="1" ht="18" customHeight="1" thickBot="1">
      <c r="B48" s="54"/>
      <c r="C48" s="46"/>
      <c r="D48" s="49"/>
      <c r="E48" s="46"/>
      <c r="F48" s="49"/>
      <c r="G48" s="46"/>
      <c r="H48" s="49"/>
      <c r="I48" s="44" t="str">
        <f>IF(H32&gt;H40,G40,IF(H32&lt;H40,G32,IF(H32=H40,0)))</f>
        <v>Märt Oona</v>
      </c>
      <c r="J48" s="45">
        <v>6</v>
      </c>
      <c r="K48" s="51"/>
      <c r="L48" s="46"/>
      <c r="M48" s="46"/>
    </row>
    <row r="49" spans="2:13" s="48" customFormat="1" ht="12.75">
      <c r="B49" s="54"/>
      <c r="C49" s="46"/>
      <c r="D49" s="49"/>
      <c r="E49" s="46"/>
      <c r="F49" s="49"/>
      <c r="G49" s="46"/>
      <c r="H49" s="49"/>
      <c r="L49" s="46"/>
      <c r="M49" s="46"/>
    </row>
    <row r="50" spans="2:12" ht="12.75">
      <c r="B50" s="17"/>
      <c r="C50" s="39"/>
      <c r="D50" s="38"/>
      <c r="E50" s="39"/>
      <c r="F50" s="38"/>
      <c r="G50" s="39"/>
      <c r="I50" s="39"/>
      <c r="K50" s="39"/>
      <c r="L50" s="39"/>
    </row>
    <row r="51" spans="2:12" ht="12.75">
      <c r="B51" s="17"/>
      <c r="C51" s="39"/>
      <c r="D51" s="38"/>
      <c r="E51" s="39"/>
      <c r="F51" s="38"/>
      <c r="G51" s="39"/>
      <c r="I51" s="39"/>
      <c r="K51" s="39"/>
      <c r="L51" s="39"/>
    </row>
    <row r="52" spans="2:12" ht="12.75">
      <c r="B52" s="17"/>
      <c r="C52" s="39"/>
      <c r="D52" s="38"/>
      <c r="E52" s="39"/>
      <c r="F52" s="38"/>
      <c r="G52" s="39"/>
      <c r="I52" s="39"/>
      <c r="K52" s="39"/>
      <c r="L52" s="39"/>
    </row>
    <row r="53" spans="2:12" ht="12.75">
      <c r="B53" s="17"/>
      <c r="C53" s="39"/>
      <c r="D53" s="38"/>
      <c r="E53" s="39"/>
      <c r="F53" s="38"/>
      <c r="G53" s="39"/>
      <c r="I53" s="39"/>
      <c r="K53" s="39"/>
      <c r="L53" s="39"/>
    </row>
    <row r="54" spans="2:12" ht="12.75">
      <c r="B54" s="17"/>
      <c r="C54" s="39"/>
      <c r="D54" s="38"/>
      <c r="E54" s="39"/>
      <c r="F54" s="38" t="s">
        <v>373</v>
      </c>
      <c r="G54" s="39"/>
      <c r="I54" s="39"/>
      <c r="K54" s="39"/>
      <c r="L54" s="39"/>
    </row>
    <row r="55" spans="2:12" ht="12.75">
      <c r="B55" s="17" t="s">
        <v>351</v>
      </c>
      <c r="C55" s="39"/>
      <c r="D55" s="38" t="s">
        <v>352</v>
      </c>
      <c r="E55" s="39"/>
      <c r="F55" s="38" t="s">
        <v>353</v>
      </c>
      <c r="G55" s="39"/>
      <c r="I55" s="39"/>
      <c r="K55" s="39"/>
      <c r="L55" s="39"/>
    </row>
    <row r="56" spans="2:12" ht="12.75">
      <c r="B56" s="17" t="s">
        <v>354</v>
      </c>
      <c r="C56" s="39" t="s">
        <v>51</v>
      </c>
      <c r="D56" s="38" t="s">
        <v>355</v>
      </c>
      <c r="E56" s="39"/>
      <c r="F56" s="38" t="s">
        <v>356</v>
      </c>
      <c r="G56" s="39"/>
      <c r="I56" s="39"/>
      <c r="K56" s="39"/>
      <c r="L56" s="39"/>
    </row>
    <row r="57" spans="2:12" ht="12.75">
      <c r="B57" s="17" t="s">
        <v>357</v>
      </c>
      <c r="C57" s="39" t="s">
        <v>63</v>
      </c>
      <c r="D57" s="38" t="s">
        <v>358</v>
      </c>
      <c r="E57" s="39"/>
      <c r="F57" s="38" t="s">
        <v>359</v>
      </c>
      <c r="G57" s="39"/>
      <c r="I57" s="39"/>
      <c r="K57" s="39"/>
      <c r="L57" s="39"/>
    </row>
    <row r="58" spans="2:12" ht="12.75">
      <c r="B58" s="17" t="s">
        <v>360</v>
      </c>
      <c r="C58" s="39"/>
      <c r="D58" s="38" t="s">
        <v>361</v>
      </c>
      <c r="E58" s="39"/>
      <c r="F58" s="38" t="s">
        <v>362</v>
      </c>
      <c r="G58" s="39"/>
      <c r="I58" s="39"/>
      <c r="K58" s="39"/>
      <c r="L58" s="39"/>
    </row>
    <row r="59" spans="2:12" ht="12.75">
      <c r="B59" s="17" t="s">
        <v>363</v>
      </c>
      <c r="C59" s="39" t="s">
        <v>103</v>
      </c>
      <c r="D59" s="38" t="s">
        <v>364</v>
      </c>
      <c r="E59" s="39"/>
      <c r="F59" s="38" t="s">
        <v>365</v>
      </c>
      <c r="G59" s="39"/>
      <c r="I59" s="39"/>
      <c r="K59" s="39"/>
      <c r="L59" s="39"/>
    </row>
    <row r="60" spans="2:12" ht="12.75">
      <c r="B60" s="17" t="s">
        <v>366</v>
      </c>
      <c r="C60" s="94" t="s">
        <v>60</v>
      </c>
      <c r="D60" s="38" t="s">
        <v>369</v>
      </c>
      <c r="E60" s="39"/>
      <c r="F60" s="38">
        <v>2</v>
      </c>
      <c r="G60" s="39"/>
      <c r="I60" s="39"/>
      <c r="K60" s="39"/>
      <c r="L60" s="39"/>
    </row>
    <row r="61" spans="2:12" ht="12.75">
      <c r="B61" s="17" t="s">
        <v>368</v>
      </c>
      <c r="C61" s="94" t="s">
        <v>130</v>
      </c>
      <c r="D61" s="38" t="s">
        <v>370</v>
      </c>
      <c r="E61" s="39"/>
      <c r="F61" s="38">
        <v>2</v>
      </c>
      <c r="G61" s="39"/>
      <c r="I61" s="39"/>
      <c r="K61" s="39"/>
      <c r="L61" s="39"/>
    </row>
    <row r="62" spans="2:12" ht="12.75">
      <c r="B62" s="96">
        <v>8</v>
      </c>
      <c r="C62" s="94" t="s">
        <v>101</v>
      </c>
      <c r="D62" s="38" t="s">
        <v>367</v>
      </c>
      <c r="E62" s="39"/>
      <c r="F62" s="38">
        <v>2</v>
      </c>
      <c r="G62" s="39"/>
      <c r="I62" s="39"/>
      <c r="K62" s="39"/>
      <c r="L62" s="39"/>
    </row>
    <row r="63" spans="2:12" ht="12.75">
      <c r="B63" s="95" t="s">
        <v>371</v>
      </c>
      <c r="C63" s="94" t="s">
        <v>105</v>
      </c>
      <c r="D63" s="38">
        <v>573</v>
      </c>
      <c r="E63" s="39"/>
      <c r="F63" s="38">
        <v>2</v>
      </c>
      <c r="G63" s="39"/>
      <c r="I63" s="39"/>
      <c r="K63" s="39"/>
      <c r="L63" s="39"/>
    </row>
    <row r="64" spans="2:12" ht="12.75">
      <c r="B64" s="95">
        <v>9</v>
      </c>
      <c r="C64" s="94" t="s">
        <v>83</v>
      </c>
      <c r="D64" s="38">
        <v>549</v>
      </c>
      <c r="E64" s="39"/>
      <c r="F64" s="38">
        <v>2</v>
      </c>
      <c r="G64" s="39"/>
      <c r="I64" s="39"/>
      <c r="K64" s="39"/>
      <c r="L64" s="39"/>
    </row>
    <row r="65" spans="2:12" ht="12.75">
      <c r="B65" s="95" t="s">
        <v>372</v>
      </c>
      <c r="C65" s="94" t="s">
        <v>309</v>
      </c>
      <c r="D65" s="38">
        <v>549</v>
      </c>
      <c r="E65" s="39"/>
      <c r="F65" s="38">
        <v>0</v>
      </c>
      <c r="G65" s="39"/>
      <c r="I65" s="39"/>
      <c r="K65" s="39"/>
      <c r="L65" s="39"/>
    </row>
    <row r="66" spans="2:12" ht="12.75">
      <c r="B66" s="95" t="s">
        <v>372</v>
      </c>
      <c r="C66" s="94" t="s">
        <v>159</v>
      </c>
      <c r="D66" s="38">
        <v>538</v>
      </c>
      <c r="E66" s="39"/>
      <c r="F66" s="38">
        <v>0</v>
      </c>
      <c r="G66" s="39"/>
      <c r="I66" s="39"/>
      <c r="K66" s="39"/>
      <c r="L66" s="39"/>
    </row>
    <row r="67" spans="2:12" ht="12.75">
      <c r="B67" s="95" t="s">
        <v>372</v>
      </c>
      <c r="C67" s="94" t="s">
        <v>77</v>
      </c>
      <c r="D67" s="38">
        <v>463</v>
      </c>
      <c r="E67" s="39"/>
      <c r="F67" s="38">
        <v>0</v>
      </c>
      <c r="G67" s="39"/>
      <c r="I67" s="39"/>
      <c r="L67" s="39"/>
    </row>
    <row r="68" spans="2:12" ht="16.5" customHeight="1">
      <c r="B68" s="95" t="s">
        <v>372</v>
      </c>
      <c r="C68" s="94" t="s">
        <v>138</v>
      </c>
      <c r="D68" s="38">
        <v>344</v>
      </c>
      <c r="E68" s="39"/>
      <c r="F68" s="38">
        <v>0</v>
      </c>
      <c r="G68" s="39"/>
      <c r="L68" s="39"/>
    </row>
    <row r="69" spans="2:12" ht="12.75">
      <c r="B69" s="17"/>
      <c r="C69" s="39"/>
      <c r="D69" s="38"/>
      <c r="E69" s="39"/>
      <c r="F69" s="38"/>
      <c r="G69" s="39"/>
      <c r="L69" s="39"/>
    </row>
    <row r="70" spans="2:12" ht="12.75">
      <c r="B70" s="39"/>
      <c r="C70" s="39"/>
      <c r="D70" s="38"/>
      <c r="E70" s="39"/>
      <c r="F70" s="38"/>
      <c r="G70" s="39"/>
      <c r="L70" s="39"/>
    </row>
    <row r="71" ht="12.75">
      <c r="L71" s="39"/>
    </row>
    <row r="72" ht="12.75">
      <c r="L72" s="39"/>
    </row>
  </sheetData>
  <sheetProtection/>
  <mergeCells count="10">
    <mergeCell ref="H5:H11"/>
    <mergeCell ref="I5:I11"/>
    <mergeCell ref="J5:J11"/>
    <mergeCell ref="K5:K11"/>
    <mergeCell ref="B5:B11"/>
    <mergeCell ref="C5:C11"/>
    <mergeCell ref="D5:D11"/>
    <mergeCell ref="E5:E11"/>
    <mergeCell ref="F5:F11"/>
    <mergeCell ref="G5:G11"/>
  </mergeCells>
  <printOptions/>
  <pageMargins left="0.28" right="0.11" top="0.2" bottom="0.19" header="0.16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zoomScale="90" zoomScaleNormal="90" zoomScalePageLayoutView="0" workbookViewId="0" topLeftCell="A30">
      <selection activeCell="J72" sqref="J72"/>
    </sheetView>
  </sheetViews>
  <sheetFormatPr defaultColWidth="9.140625" defaultRowHeight="12.75"/>
  <cols>
    <col min="1" max="1" width="5.8515625" style="0" customWidth="1"/>
    <col min="2" max="2" width="4.00390625" style="0" customWidth="1"/>
    <col min="3" max="3" width="19.57421875" style="0" customWidth="1"/>
    <col min="4" max="4" width="8.140625" style="37" customWidth="1"/>
    <col min="5" max="5" width="15.57421875" style="0" customWidth="1"/>
    <col min="6" max="6" width="4.140625" style="37" customWidth="1"/>
    <col min="7" max="7" width="13.140625" style="0" customWidth="1"/>
    <col min="8" max="8" width="4.28125" style="38" customWidth="1"/>
    <col min="9" max="9" width="13.57421875" style="0" customWidth="1"/>
    <col min="10" max="10" width="4.421875" style="38" customWidth="1"/>
    <col min="11" max="11" width="13.28125" style="0" customWidth="1"/>
    <col min="13" max="13" width="9.140625" style="39" customWidth="1"/>
  </cols>
  <sheetData>
    <row r="1" spans="2:11" ht="15">
      <c r="B1" s="2" t="s">
        <v>33</v>
      </c>
      <c r="K1" s="37"/>
    </row>
    <row r="3" ht="20.25">
      <c r="C3" s="40" t="s">
        <v>277</v>
      </c>
    </row>
    <row r="5" spans="2:13" s="41" customFormat="1" ht="9.75" customHeight="1">
      <c r="B5" s="88" t="s">
        <v>278</v>
      </c>
      <c r="C5" s="89" t="s">
        <v>279</v>
      </c>
      <c r="D5" s="86" t="s">
        <v>280</v>
      </c>
      <c r="E5" s="89" t="s">
        <v>281</v>
      </c>
      <c r="F5" s="86" t="s">
        <v>280</v>
      </c>
      <c r="G5" s="89" t="s">
        <v>282</v>
      </c>
      <c r="H5" s="86" t="s">
        <v>280</v>
      </c>
      <c r="I5" s="87" t="s">
        <v>283</v>
      </c>
      <c r="J5" s="86" t="s">
        <v>280</v>
      </c>
      <c r="K5" s="87"/>
      <c r="M5" s="42"/>
    </row>
    <row r="6" spans="2:13" s="41" customFormat="1" ht="9.75" customHeight="1">
      <c r="B6" s="88"/>
      <c r="C6" s="89"/>
      <c r="D6" s="86"/>
      <c r="E6" s="89"/>
      <c r="F6" s="86"/>
      <c r="G6" s="89"/>
      <c r="H6" s="86"/>
      <c r="I6" s="87"/>
      <c r="J6" s="86"/>
      <c r="K6" s="87"/>
      <c r="M6" s="42"/>
    </row>
    <row r="7" spans="2:13" s="41" customFormat="1" ht="9.75" customHeight="1">
      <c r="B7" s="88"/>
      <c r="C7" s="89"/>
      <c r="D7" s="86"/>
      <c r="E7" s="89"/>
      <c r="F7" s="86"/>
      <c r="G7" s="89"/>
      <c r="H7" s="86"/>
      <c r="I7" s="87"/>
      <c r="J7" s="86"/>
      <c r="K7" s="87"/>
      <c r="M7" s="42"/>
    </row>
    <row r="8" spans="2:13" s="41" customFormat="1" ht="9.75" customHeight="1">
      <c r="B8" s="88"/>
      <c r="C8" s="89"/>
      <c r="D8" s="86"/>
      <c r="E8" s="89"/>
      <c r="F8" s="86"/>
      <c r="G8" s="89"/>
      <c r="H8" s="86"/>
      <c r="I8" s="87"/>
      <c r="J8" s="86"/>
      <c r="K8" s="87"/>
      <c r="M8" s="42"/>
    </row>
    <row r="9" spans="2:13" s="41" customFormat="1" ht="9.75" customHeight="1">
      <c r="B9" s="88"/>
      <c r="C9" s="89"/>
      <c r="D9" s="86"/>
      <c r="E9" s="89"/>
      <c r="F9" s="86"/>
      <c r="G9" s="89"/>
      <c r="H9" s="86"/>
      <c r="I9" s="87"/>
      <c r="J9" s="86"/>
      <c r="K9" s="87"/>
      <c r="M9" s="42"/>
    </row>
    <row r="10" spans="2:13" s="41" customFormat="1" ht="9.75" customHeight="1">
      <c r="B10" s="88"/>
      <c r="C10" s="89"/>
      <c r="D10" s="86"/>
      <c r="E10" s="89"/>
      <c r="F10" s="86"/>
      <c r="G10" s="89"/>
      <c r="H10" s="86"/>
      <c r="I10" s="87"/>
      <c r="J10" s="86"/>
      <c r="K10" s="87"/>
      <c r="M10" s="42"/>
    </row>
    <row r="11" spans="2:13" s="41" customFormat="1" ht="9.75" customHeight="1">
      <c r="B11" s="88"/>
      <c r="C11" s="89"/>
      <c r="D11" s="86"/>
      <c r="E11" s="89"/>
      <c r="F11" s="86"/>
      <c r="G11" s="89"/>
      <c r="H11" s="86"/>
      <c r="I11" s="87"/>
      <c r="J11" s="86"/>
      <c r="K11" s="87"/>
      <c r="M11" s="42"/>
    </row>
    <row r="13" spans="2:13" s="48" customFormat="1" ht="18" customHeight="1" thickBot="1">
      <c r="B13" s="43">
        <v>1</v>
      </c>
      <c r="C13" s="44" t="str">
        <f>Järjestus!E5</f>
        <v>Laura Nurmsalu</v>
      </c>
      <c r="D13" s="45"/>
      <c r="E13" s="46"/>
      <c r="F13" s="47"/>
      <c r="H13" s="49"/>
      <c r="J13" s="49"/>
      <c r="M13" s="46"/>
    </row>
    <row r="14" spans="1:13" s="48" customFormat="1" ht="18" customHeight="1" thickBot="1">
      <c r="A14" s="55" t="s">
        <v>285</v>
      </c>
      <c r="B14" s="43"/>
      <c r="D14" s="47"/>
      <c r="E14" s="50" t="str">
        <f>C13</f>
        <v>Laura Nurmsalu</v>
      </c>
      <c r="F14" s="45">
        <v>6</v>
      </c>
      <c r="G14" s="46"/>
      <c r="H14" s="49"/>
      <c r="J14" s="49"/>
      <c r="M14" s="46"/>
    </row>
    <row r="15" spans="2:13" s="48" customFormat="1" ht="18" customHeight="1" thickBot="1">
      <c r="B15" s="43">
        <v>16</v>
      </c>
      <c r="C15" s="44" t="str">
        <f>Järjestus!E20</f>
        <v>vaba</v>
      </c>
      <c r="D15" s="45"/>
      <c r="E15" s="51"/>
      <c r="F15" s="49"/>
      <c r="G15" s="51"/>
      <c r="H15" s="49"/>
      <c r="J15" s="49"/>
      <c r="M15" s="46"/>
    </row>
    <row r="16" spans="2:13" s="48" customFormat="1" ht="18" customHeight="1" thickBot="1">
      <c r="B16" s="43"/>
      <c r="D16" s="47" t="s">
        <v>294</v>
      </c>
      <c r="E16" s="46"/>
      <c r="F16" s="47"/>
      <c r="G16" s="50" t="str">
        <f>IF(F14&gt;F18,E14,IF(F14&lt;F18,E18,IF(F14=F18,0)))</f>
        <v>Laura Nurmsalu</v>
      </c>
      <c r="H16" s="45">
        <v>7</v>
      </c>
      <c r="I16" s="46"/>
      <c r="J16" s="49"/>
      <c r="M16" s="46"/>
    </row>
    <row r="17" spans="2:13" s="48" customFormat="1" ht="18" customHeight="1" thickBot="1">
      <c r="B17" s="43">
        <v>9</v>
      </c>
      <c r="C17" s="44" t="str">
        <f>Järjestus!E13</f>
        <v>Anete Kreicberga</v>
      </c>
      <c r="D17" s="45">
        <v>2</v>
      </c>
      <c r="F17" s="47"/>
      <c r="G17" s="51"/>
      <c r="H17" s="49"/>
      <c r="I17" s="51"/>
      <c r="J17" s="49"/>
      <c r="M17" s="46"/>
    </row>
    <row r="18" spans="1:13" s="48" customFormat="1" ht="18" customHeight="1" thickBot="1">
      <c r="A18" s="48" t="s">
        <v>297</v>
      </c>
      <c r="B18" s="43"/>
      <c r="D18" s="47"/>
      <c r="E18" s="50" t="str">
        <f>IF(D17&gt;D19,C17,IF(D17&lt;D19,C19,IF(D17=D19,0)))</f>
        <v>Liga Ilona Denisenoka</v>
      </c>
      <c r="F18" s="45">
        <v>2</v>
      </c>
      <c r="G18" s="51"/>
      <c r="H18" s="49"/>
      <c r="I18" s="51"/>
      <c r="J18" s="49"/>
      <c r="M18" s="46"/>
    </row>
    <row r="19" spans="2:13" s="48" customFormat="1" ht="18" customHeight="1" thickBot="1">
      <c r="B19" s="43">
        <v>8</v>
      </c>
      <c r="C19" s="44" t="str">
        <f>Järjestus!E12</f>
        <v>Liga Ilona Denisenoka</v>
      </c>
      <c r="D19" s="45">
        <v>6</v>
      </c>
      <c r="E19" s="51"/>
      <c r="F19" s="47"/>
      <c r="G19" s="46"/>
      <c r="H19" s="49"/>
      <c r="I19" s="51"/>
      <c r="J19" s="49"/>
      <c r="M19" s="46"/>
    </row>
    <row r="20" spans="2:13" s="48" customFormat="1" ht="18" customHeight="1" thickBot="1">
      <c r="B20" s="43"/>
      <c r="D20" s="47"/>
      <c r="F20" s="47"/>
      <c r="H20" s="49"/>
      <c r="I20" s="50" t="str">
        <f>IF(H16&gt;H24,G16,IF(H16&lt;H24,G24,IF(H16=H24,0)))</f>
        <v>Laura Nurmsalu</v>
      </c>
      <c r="J20" s="45">
        <v>6</v>
      </c>
      <c r="K20" s="46"/>
      <c r="M20" s="46"/>
    </row>
    <row r="21" spans="2:13" s="48" customFormat="1" ht="18" customHeight="1" thickBot="1">
      <c r="B21" s="43">
        <v>5</v>
      </c>
      <c r="C21" s="44" t="str">
        <f>Järjestus!E9</f>
        <v>Rimma Matvejeva</v>
      </c>
      <c r="D21" s="45">
        <v>6</v>
      </c>
      <c r="F21" s="47"/>
      <c r="H21" s="49"/>
      <c r="I21" s="51"/>
      <c r="J21" s="49"/>
      <c r="K21" s="51"/>
      <c r="M21" s="46"/>
    </row>
    <row r="22" spans="1:13" s="48" customFormat="1" ht="18" customHeight="1" thickBot="1">
      <c r="A22" s="48" t="s">
        <v>286</v>
      </c>
      <c r="B22" s="43"/>
      <c r="D22" s="47"/>
      <c r="E22" s="50" t="str">
        <f>IF(D21&gt;D23,C21,IF(D21&lt;D23,C23,IF(D21=D23,0)))</f>
        <v>Rimma Matvejeva</v>
      </c>
      <c r="F22" s="45">
        <v>6</v>
      </c>
      <c r="G22" s="46"/>
      <c r="H22" s="49"/>
      <c r="I22" s="51"/>
      <c r="J22" s="49"/>
      <c r="K22" s="51"/>
      <c r="M22" s="46"/>
    </row>
    <row r="23" spans="2:13" s="48" customFormat="1" ht="18" customHeight="1" thickBot="1">
      <c r="B23" s="43">
        <v>12</v>
      </c>
      <c r="C23" s="44" t="str">
        <f>Järjestus!E16</f>
        <v>Kristi Rillo</v>
      </c>
      <c r="D23" s="45">
        <v>0</v>
      </c>
      <c r="E23" s="51"/>
      <c r="F23" s="47"/>
      <c r="G23" s="51"/>
      <c r="H23" s="49"/>
      <c r="I23" s="51"/>
      <c r="J23" s="49"/>
      <c r="K23" s="51"/>
      <c r="M23" s="46"/>
    </row>
    <row r="24" spans="2:13" s="48" customFormat="1" ht="18" customHeight="1" thickBot="1">
      <c r="B24" s="43"/>
      <c r="D24" s="47" t="s">
        <v>295</v>
      </c>
      <c r="E24" s="46"/>
      <c r="F24" s="47"/>
      <c r="G24" s="50" t="str">
        <f>IF(F22&gt;F26,E22,IF(F22&lt;F26,E26,IF(F22=F26,0)))</f>
        <v>Rimma Matvejeva</v>
      </c>
      <c r="H24" s="45">
        <v>3</v>
      </c>
      <c r="I24" s="51"/>
      <c r="J24" s="49"/>
      <c r="K24" s="51"/>
      <c r="M24" s="46"/>
    </row>
    <row r="25" spans="2:13" s="48" customFormat="1" ht="18" customHeight="1" thickBot="1">
      <c r="B25" s="43">
        <v>13</v>
      </c>
      <c r="C25" s="44" t="str">
        <f>Järjestus!E17</f>
        <v>vaba</v>
      </c>
      <c r="D25" s="45"/>
      <c r="F25" s="47"/>
      <c r="G25" s="51"/>
      <c r="H25" s="49"/>
      <c r="I25" s="46"/>
      <c r="J25" s="49"/>
      <c r="K25" s="51"/>
      <c r="M25" s="46"/>
    </row>
    <row r="26" spans="1:13" s="48" customFormat="1" ht="18" customHeight="1" thickBot="1">
      <c r="A26" s="48" t="s">
        <v>287</v>
      </c>
      <c r="B26" s="43"/>
      <c r="D26" s="47"/>
      <c r="E26" s="50" t="str">
        <f>C27</f>
        <v>Jelena Kononova</v>
      </c>
      <c r="F26" s="45">
        <v>2</v>
      </c>
      <c r="G26" s="51"/>
      <c r="H26" s="49"/>
      <c r="J26" s="49"/>
      <c r="K26" s="51"/>
      <c r="M26" s="46"/>
    </row>
    <row r="27" spans="2:13" s="48" customFormat="1" ht="18" customHeight="1" thickBot="1">
      <c r="B27" s="43">
        <v>4</v>
      </c>
      <c r="C27" s="44" t="str">
        <f>Järjestus!E8</f>
        <v>Jelena Kononova</v>
      </c>
      <c r="D27" s="45"/>
      <c r="E27" s="51"/>
      <c r="F27" s="47"/>
      <c r="G27" s="46"/>
      <c r="H27" s="49"/>
      <c r="J27" s="49"/>
      <c r="K27" s="51"/>
      <c r="M27" s="46"/>
    </row>
    <row r="28" spans="2:13" s="48" customFormat="1" ht="18" customHeight="1" thickBot="1">
      <c r="B28" s="43"/>
      <c r="D28" s="47"/>
      <c r="E28" s="46"/>
      <c r="F28" s="47"/>
      <c r="H28" s="49"/>
      <c r="J28" s="49"/>
      <c r="K28" s="52" t="str">
        <f>IF(J20&gt;J36,I20,IF(J20&lt;J36,I36,IF(J20=J36,0)))</f>
        <v>Laura Nurmsalu</v>
      </c>
      <c r="L28" s="46"/>
      <c r="M28" s="46"/>
    </row>
    <row r="29" spans="2:13" s="48" customFormat="1" ht="18" customHeight="1" thickBot="1">
      <c r="B29" s="43">
        <v>3</v>
      </c>
      <c r="C29" s="44" t="str">
        <f>Järjestus!E7</f>
        <v>Ieva Melle </v>
      </c>
      <c r="D29" s="45"/>
      <c r="F29" s="47"/>
      <c r="H29" s="49"/>
      <c r="J29" s="49"/>
      <c r="K29" s="51"/>
      <c r="L29" s="46"/>
      <c r="M29" s="46"/>
    </row>
    <row r="30" spans="1:13" s="48" customFormat="1" ht="18" customHeight="1" thickBot="1">
      <c r="A30" s="48" t="s">
        <v>298</v>
      </c>
      <c r="B30" s="43"/>
      <c r="D30" s="47"/>
      <c r="E30" s="50" t="str">
        <f>C29</f>
        <v>Ieva Melle </v>
      </c>
      <c r="F30" s="45">
        <v>6</v>
      </c>
      <c r="G30" s="46"/>
      <c r="H30" s="49"/>
      <c r="J30" s="49"/>
      <c r="K30" s="51"/>
      <c r="L30" s="46"/>
      <c r="M30" s="46"/>
    </row>
    <row r="31" spans="2:13" s="48" customFormat="1" ht="18" customHeight="1" thickBot="1">
      <c r="B31" s="43">
        <v>14</v>
      </c>
      <c r="C31" s="44" t="str">
        <f>Järjestus!E18</f>
        <v>vaba</v>
      </c>
      <c r="D31" s="45"/>
      <c r="E31" s="51"/>
      <c r="F31" s="49"/>
      <c r="G31" s="51"/>
      <c r="H31" s="49"/>
      <c r="J31" s="49"/>
      <c r="K31" s="51"/>
      <c r="L31" s="46"/>
      <c r="M31" s="46"/>
    </row>
    <row r="32" spans="2:13" s="48" customFormat="1" ht="18" customHeight="1" thickBot="1">
      <c r="B32" s="43"/>
      <c r="D32" s="47" t="s">
        <v>296</v>
      </c>
      <c r="E32" s="46"/>
      <c r="F32" s="47"/>
      <c r="G32" s="50" t="str">
        <f>IF(F30&gt;F34,E30,IF(F30&lt;F34,E34,IF(F30=F34,0)))</f>
        <v>Ieva Melle </v>
      </c>
      <c r="H32" s="45">
        <v>7</v>
      </c>
      <c r="I32" s="46"/>
      <c r="J32" s="49"/>
      <c r="K32" s="51"/>
      <c r="L32" s="46"/>
      <c r="M32" s="46"/>
    </row>
    <row r="33" spans="2:13" s="48" customFormat="1" ht="18" customHeight="1" thickBot="1">
      <c r="B33" s="43">
        <v>11</v>
      </c>
      <c r="C33" s="44" t="str">
        <f>Järjestus!E15</f>
        <v>Marina Rjabkova</v>
      </c>
      <c r="D33" s="45">
        <v>6</v>
      </c>
      <c r="F33" s="47"/>
      <c r="G33" s="51"/>
      <c r="H33" s="49"/>
      <c r="I33" s="51"/>
      <c r="J33" s="49"/>
      <c r="K33" s="51"/>
      <c r="L33" s="46"/>
      <c r="M33" s="46"/>
    </row>
    <row r="34" spans="1:13" s="48" customFormat="1" ht="18" customHeight="1" thickBot="1">
      <c r="A34" s="48" t="s">
        <v>299</v>
      </c>
      <c r="B34" s="43"/>
      <c r="D34" s="47"/>
      <c r="E34" s="50" t="str">
        <f>IF(D33&gt;D35,C33,IF(D33&lt;D35,C35,IF(D33=D35,0)))</f>
        <v>Marina Rjabkova</v>
      </c>
      <c r="F34" s="45">
        <v>2</v>
      </c>
      <c r="G34" s="51"/>
      <c r="H34" s="49"/>
      <c r="I34" s="51"/>
      <c r="J34" s="49"/>
      <c r="K34" s="51"/>
      <c r="L34" s="46"/>
      <c r="M34" s="46"/>
    </row>
    <row r="35" spans="2:13" s="48" customFormat="1" ht="18" customHeight="1" thickBot="1">
      <c r="B35" s="43">
        <v>6</v>
      </c>
      <c r="C35" s="44" t="str">
        <f>Järjestus!E10</f>
        <v>Tiina Vimm</v>
      </c>
      <c r="D35" s="45">
        <v>0</v>
      </c>
      <c r="E35" s="51"/>
      <c r="F35" s="47"/>
      <c r="G35" s="46"/>
      <c r="H35" s="49"/>
      <c r="I35" s="51"/>
      <c r="J35" s="49"/>
      <c r="K35" s="51"/>
      <c r="L35" s="46"/>
      <c r="M35" s="46"/>
    </row>
    <row r="36" spans="2:13" s="48" customFormat="1" ht="18" customHeight="1" thickBot="1">
      <c r="B36" s="43"/>
      <c r="D36" s="47"/>
      <c r="F36" s="47"/>
      <c r="H36" s="49"/>
      <c r="I36" s="50" t="str">
        <f>IF(H32&gt;H40,G32,IF(H32&lt;H40,G40,IF(H32=H40,0)))</f>
        <v>Ieva Melle </v>
      </c>
      <c r="J36" s="45">
        <v>0</v>
      </c>
      <c r="K36" s="51"/>
      <c r="L36" s="46"/>
      <c r="M36" s="46"/>
    </row>
    <row r="37" spans="2:13" s="48" customFormat="1" ht="18" customHeight="1" thickBot="1">
      <c r="B37" s="43">
        <v>7</v>
      </c>
      <c r="C37" s="44" t="str">
        <f>Järjestus!E11</f>
        <v>Mirjam Tuokkola</v>
      </c>
      <c r="D37" s="45">
        <v>6</v>
      </c>
      <c r="F37" s="47"/>
      <c r="H37" s="49"/>
      <c r="I37" s="51"/>
      <c r="J37" s="49"/>
      <c r="K37" s="46"/>
      <c r="L37" s="46"/>
      <c r="M37" s="46"/>
    </row>
    <row r="38" spans="1:13" s="48" customFormat="1" ht="18" customHeight="1" thickBot="1">
      <c r="A38" s="48" t="s">
        <v>314</v>
      </c>
      <c r="B38" s="43"/>
      <c r="D38" s="47"/>
      <c r="E38" s="50" t="str">
        <f>IF(D37&gt;D39,C37,IF(D37&lt;D39,C39,IF(D37=D39,0)))</f>
        <v>Mirjam Tuokkola</v>
      </c>
      <c r="F38" s="45">
        <v>3</v>
      </c>
      <c r="G38" s="46"/>
      <c r="H38" s="49"/>
      <c r="I38" s="51"/>
      <c r="J38" s="49"/>
      <c r="L38" s="46"/>
      <c r="M38" s="46"/>
    </row>
    <row r="39" spans="2:13" s="48" customFormat="1" ht="18" customHeight="1" thickBot="1">
      <c r="B39" s="43">
        <v>10</v>
      </c>
      <c r="C39" s="44" t="str">
        <f>Järjestus!E14</f>
        <v>Irina Barene</v>
      </c>
      <c r="D39" s="45">
        <v>2</v>
      </c>
      <c r="E39" s="51"/>
      <c r="F39" s="47"/>
      <c r="G39" s="51"/>
      <c r="H39" s="49"/>
      <c r="I39" s="51"/>
      <c r="J39" s="49"/>
      <c r="L39" s="46"/>
      <c r="M39" s="46"/>
    </row>
    <row r="40" spans="2:13" s="48" customFormat="1" ht="18" customHeight="1" thickBot="1">
      <c r="B40" s="43"/>
      <c r="D40" s="47" t="s">
        <v>284</v>
      </c>
      <c r="E40" s="46"/>
      <c r="F40" s="47"/>
      <c r="G40" s="50" t="str">
        <f>IF(F38&gt;F42,E38,IF(F38&lt;F42,E42,IF(F38=F42,0)))</f>
        <v>Katrin Virula</v>
      </c>
      <c r="H40" s="45">
        <v>3</v>
      </c>
      <c r="I40" s="51"/>
      <c r="J40" s="49"/>
      <c r="L40" s="46"/>
      <c r="M40" s="46"/>
    </row>
    <row r="41" spans="2:13" s="48" customFormat="1" ht="18" customHeight="1" thickBot="1">
      <c r="B41" s="43">
        <v>15</v>
      </c>
      <c r="C41" s="44" t="str">
        <f>Järjestus!E19</f>
        <v>vaba</v>
      </c>
      <c r="D41" s="45"/>
      <c r="F41" s="47"/>
      <c r="G41" s="51"/>
      <c r="H41" s="49"/>
      <c r="I41" s="46"/>
      <c r="J41" s="49"/>
      <c r="L41" s="46"/>
      <c r="M41" s="46"/>
    </row>
    <row r="42" spans="1:13" s="48" customFormat="1" ht="18" customHeight="1" thickBot="1">
      <c r="A42" s="48" t="s">
        <v>315</v>
      </c>
      <c r="B42" s="43"/>
      <c r="D42" s="47"/>
      <c r="E42" s="50" t="str">
        <f>C43</f>
        <v>Katrin Virula</v>
      </c>
      <c r="F42" s="45">
        <v>7</v>
      </c>
      <c r="G42" s="51"/>
      <c r="H42" s="49"/>
      <c r="J42" s="49"/>
      <c r="L42" s="46"/>
      <c r="M42" s="46"/>
    </row>
    <row r="43" spans="2:13" s="48" customFormat="1" ht="18" customHeight="1" thickBot="1">
      <c r="B43" s="43">
        <v>2</v>
      </c>
      <c r="C43" s="44" t="str">
        <f>Järjestus!E6</f>
        <v>Katrin Virula</v>
      </c>
      <c r="D43" s="45">
        <v>0</v>
      </c>
      <c r="E43" s="51"/>
      <c r="F43" s="47"/>
      <c r="G43" s="46"/>
      <c r="H43" s="49"/>
      <c r="I43" s="53" t="s">
        <v>288</v>
      </c>
      <c r="J43" s="49"/>
      <c r="L43" s="46"/>
      <c r="M43" s="46"/>
    </row>
    <row r="44" spans="2:13" s="48" customFormat="1" ht="18" customHeight="1" thickBot="1">
      <c r="B44" s="43"/>
      <c r="D44" s="47"/>
      <c r="F44" s="47"/>
      <c r="H44" s="49"/>
      <c r="I44" s="44" t="str">
        <f>IF(H16&gt;H24,G24,IF(H16&lt;H24,G16,IF(H16=H24,0)))</f>
        <v>Rimma Matvejeva</v>
      </c>
      <c r="J44" s="45">
        <v>6</v>
      </c>
      <c r="K44" s="46"/>
      <c r="L44" s="46"/>
      <c r="M44" s="46"/>
    </row>
    <row r="45" spans="2:13" s="48" customFormat="1" ht="18" customHeight="1">
      <c r="B45" s="54"/>
      <c r="C45" s="46"/>
      <c r="D45" s="49"/>
      <c r="E45" s="46"/>
      <c r="F45" s="49"/>
      <c r="G45" s="46"/>
      <c r="H45" s="49"/>
      <c r="I45" s="46"/>
      <c r="J45" s="49"/>
      <c r="K45" s="51"/>
      <c r="L45" s="46"/>
      <c r="M45" s="46"/>
    </row>
    <row r="46" spans="2:13" s="48" customFormat="1" ht="18" customHeight="1" thickBot="1">
      <c r="B46" s="54"/>
      <c r="C46" s="46"/>
      <c r="D46" s="49"/>
      <c r="E46" s="46"/>
      <c r="F46" s="49"/>
      <c r="G46" s="46"/>
      <c r="H46" s="49"/>
      <c r="J46" s="49"/>
      <c r="K46" s="52" t="str">
        <f>IF(J44&gt;J48,I44,IF(J44&lt;J48,I48,IF(J44=J48,0)))</f>
        <v>Rimma Matvejeva</v>
      </c>
      <c r="L46" s="46"/>
      <c r="M46" s="46"/>
    </row>
    <row r="47" spans="2:13" s="48" customFormat="1" ht="18" customHeight="1">
      <c r="B47" s="54"/>
      <c r="C47" s="46"/>
      <c r="D47" s="49"/>
      <c r="E47" s="46"/>
      <c r="F47" s="49"/>
      <c r="G47" s="46"/>
      <c r="H47" s="49"/>
      <c r="J47" s="49"/>
      <c r="K47" s="51"/>
      <c r="L47" s="46"/>
      <c r="M47" s="46"/>
    </row>
    <row r="48" spans="2:13" s="48" customFormat="1" ht="18" customHeight="1" thickBot="1">
      <c r="B48" s="54"/>
      <c r="C48" s="46"/>
      <c r="D48" s="49"/>
      <c r="E48" s="46"/>
      <c r="F48" s="49"/>
      <c r="G48" s="46"/>
      <c r="H48" s="49"/>
      <c r="I48" s="44" t="str">
        <f>IF(H32&gt;H40,G40,IF(H32&lt;H40,G32,IF(H32=H40,0)))</f>
        <v>Katrin Virula</v>
      </c>
      <c r="J48" s="45">
        <v>0</v>
      </c>
      <c r="K48" s="51"/>
      <c r="L48" s="46"/>
      <c r="M48" s="46"/>
    </row>
    <row r="49" spans="2:13" s="48" customFormat="1" ht="12.75">
      <c r="B49" s="54"/>
      <c r="C49" s="46"/>
      <c r="D49" s="49"/>
      <c r="E49" s="46"/>
      <c r="F49" s="49"/>
      <c r="G49" s="46"/>
      <c r="H49" s="49"/>
      <c r="L49" s="46"/>
      <c r="M49" s="46"/>
    </row>
    <row r="50" spans="2:12" ht="12.75">
      <c r="B50" s="17"/>
      <c r="C50" s="39"/>
      <c r="D50" s="38"/>
      <c r="E50" s="39"/>
      <c r="F50" s="38"/>
      <c r="G50" s="39"/>
      <c r="I50" s="39"/>
      <c r="K50" s="39"/>
      <c r="L50" s="39"/>
    </row>
    <row r="51" spans="2:12" ht="12.75">
      <c r="B51" s="17"/>
      <c r="C51" s="39"/>
      <c r="D51" s="38"/>
      <c r="E51" s="39"/>
      <c r="F51" s="38"/>
      <c r="G51" s="39"/>
      <c r="I51" s="39"/>
      <c r="K51" s="39"/>
      <c r="L51" s="39"/>
    </row>
    <row r="52" spans="2:12" ht="12.75">
      <c r="B52" s="17"/>
      <c r="C52" s="39"/>
      <c r="D52" s="38"/>
      <c r="E52" s="39"/>
      <c r="F52" s="38"/>
      <c r="G52" s="39"/>
      <c r="I52" s="39"/>
      <c r="K52" s="39"/>
      <c r="L52" s="39"/>
    </row>
    <row r="53" spans="2:12" ht="12.75">
      <c r="B53" s="17"/>
      <c r="C53" s="39"/>
      <c r="D53" s="38"/>
      <c r="E53" s="39"/>
      <c r="F53" s="38"/>
      <c r="G53" s="39"/>
      <c r="I53" s="39"/>
      <c r="K53" s="39"/>
      <c r="L53" s="39"/>
    </row>
    <row r="54" spans="2:12" ht="12.75">
      <c r="B54" s="17" t="s">
        <v>374</v>
      </c>
      <c r="C54" s="39" t="s">
        <v>115</v>
      </c>
      <c r="D54" s="38" t="s">
        <v>375</v>
      </c>
      <c r="E54" s="39"/>
      <c r="F54" s="38" t="s">
        <v>376</v>
      </c>
      <c r="G54" s="39"/>
      <c r="I54" s="39"/>
      <c r="K54" s="39"/>
      <c r="L54" s="39"/>
    </row>
    <row r="55" spans="2:12" ht="12.75">
      <c r="B55" s="17" t="s">
        <v>354</v>
      </c>
      <c r="C55" s="39" t="s">
        <v>377</v>
      </c>
      <c r="D55" s="38" t="s">
        <v>378</v>
      </c>
      <c r="E55" s="39"/>
      <c r="F55" s="38" t="s">
        <v>381</v>
      </c>
      <c r="G55" s="39"/>
      <c r="I55" s="39"/>
      <c r="K55" s="39"/>
      <c r="L55" s="39"/>
    </row>
    <row r="56" spans="2:12" ht="12.75">
      <c r="B56" s="17" t="s">
        <v>379</v>
      </c>
      <c r="C56" s="39"/>
      <c r="D56" s="38" t="s">
        <v>380</v>
      </c>
      <c r="E56" s="39"/>
      <c r="F56" s="38" t="s">
        <v>382</v>
      </c>
      <c r="G56" s="39"/>
      <c r="I56" s="39"/>
      <c r="K56" s="39"/>
      <c r="L56" s="39"/>
    </row>
    <row r="57" spans="2:12" ht="12.75">
      <c r="B57" s="17" t="s">
        <v>383</v>
      </c>
      <c r="C57" s="39" t="s">
        <v>73</v>
      </c>
      <c r="D57" s="38" t="s">
        <v>384</v>
      </c>
      <c r="E57" s="39"/>
      <c r="F57" s="38" t="s">
        <v>385</v>
      </c>
      <c r="G57" s="39"/>
      <c r="I57" s="39"/>
      <c r="K57" s="39"/>
      <c r="L57" s="39"/>
    </row>
    <row r="58" spans="2:12" ht="12.75">
      <c r="B58" s="17" t="s">
        <v>386</v>
      </c>
      <c r="C58" s="99" t="s">
        <v>155</v>
      </c>
      <c r="D58" s="85" t="s">
        <v>388</v>
      </c>
      <c r="E58" s="39"/>
      <c r="F58" s="97" t="s">
        <v>357</v>
      </c>
      <c r="G58" s="39"/>
      <c r="I58" s="39"/>
      <c r="K58" s="39"/>
      <c r="L58" s="39"/>
    </row>
    <row r="59" spans="2:12" ht="12.75">
      <c r="B59" s="17" t="s">
        <v>366</v>
      </c>
      <c r="C59" s="98" t="s">
        <v>82</v>
      </c>
      <c r="D59" s="85" t="s">
        <v>387</v>
      </c>
      <c r="E59" s="39"/>
      <c r="F59" s="85" t="s">
        <v>354</v>
      </c>
      <c r="G59" s="39"/>
      <c r="I59" s="39"/>
      <c r="K59" s="39"/>
      <c r="L59" s="39"/>
    </row>
    <row r="60" spans="2:12" ht="12.75">
      <c r="B60" s="17" t="s">
        <v>391</v>
      </c>
      <c r="C60" s="98" t="s">
        <v>134</v>
      </c>
      <c r="D60" s="85" t="s">
        <v>389</v>
      </c>
      <c r="E60" s="39"/>
      <c r="F60" s="38">
        <v>2</v>
      </c>
      <c r="G60" s="39"/>
      <c r="I60" s="39"/>
      <c r="K60" s="39"/>
      <c r="L60" s="39"/>
    </row>
    <row r="61" spans="2:12" ht="12.75">
      <c r="B61" s="17" t="s">
        <v>390</v>
      </c>
      <c r="C61" s="98" t="s">
        <v>140</v>
      </c>
      <c r="D61" s="85" t="s">
        <v>392</v>
      </c>
      <c r="E61" s="39"/>
      <c r="F61" s="38">
        <v>2</v>
      </c>
      <c r="G61" s="39"/>
      <c r="I61" s="39"/>
      <c r="K61" s="39"/>
      <c r="L61" s="39"/>
    </row>
    <row r="62" spans="2:12" ht="12.75">
      <c r="B62" s="17" t="s">
        <v>372</v>
      </c>
      <c r="C62" s="98" t="s">
        <v>139</v>
      </c>
      <c r="D62" s="85" t="s">
        <v>393</v>
      </c>
      <c r="E62" s="39"/>
      <c r="F62" s="38">
        <v>2</v>
      </c>
      <c r="G62" s="39"/>
      <c r="I62" s="39"/>
      <c r="K62" s="39"/>
      <c r="L62" s="39"/>
    </row>
    <row r="63" spans="2:12" ht="12.75">
      <c r="B63" s="95" t="s">
        <v>372</v>
      </c>
      <c r="C63" s="98" t="s">
        <v>135</v>
      </c>
      <c r="D63" s="85" t="s">
        <v>395</v>
      </c>
      <c r="E63" s="39"/>
      <c r="F63" s="38">
        <v>2</v>
      </c>
      <c r="G63" s="39"/>
      <c r="I63" s="39"/>
      <c r="K63" s="39"/>
      <c r="L63" s="39"/>
    </row>
    <row r="64" spans="2:12" ht="12.75">
      <c r="B64" s="17" t="s">
        <v>372</v>
      </c>
      <c r="C64" s="98" t="s">
        <v>81</v>
      </c>
      <c r="D64" s="85" t="s">
        <v>394</v>
      </c>
      <c r="E64" s="39"/>
      <c r="F64" s="38">
        <v>0</v>
      </c>
      <c r="G64" s="39"/>
      <c r="I64" s="39"/>
      <c r="K64" s="39"/>
      <c r="L64" s="39"/>
    </row>
    <row r="65" spans="2:12" ht="12.75">
      <c r="B65" s="17" t="s">
        <v>372</v>
      </c>
      <c r="C65" s="98" t="s">
        <v>113</v>
      </c>
      <c r="D65" s="85" t="s">
        <v>396</v>
      </c>
      <c r="E65" s="39"/>
      <c r="F65" s="38">
        <v>0</v>
      </c>
      <c r="G65" s="39"/>
      <c r="I65" s="39"/>
      <c r="K65" s="39"/>
      <c r="L65" s="39"/>
    </row>
    <row r="66" spans="2:12" ht="12.75">
      <c r="B66" s="17"/>
      <c r="C66" s="39"/>
      <c r="D66" s="38"/>
      <c r="E66" s="39"/>
      <c r="F66" s="38"/>
      <c r="G66" s="39"/>
      <c r="I66" s="39"/>
      <c r="K66" s="39"/>
      <c r="L66" s="39"/>
    </row>
    <row r="67" spans="2:12" ht="12.75">
      <c r="B67" s="17"/>
      <c r="C67" s="39"/>
      <c r="D67" s="38"/>
      <c r="E67" s="39"/>
      <c r="F67" s="38"/>
      <c r="G67" s="39"/>
      <c r="I67" s="39"/>
      <c r="L67" s="39"/>
    </row>
    <row r="68" spans="2:12" ht="16.5" customHeight="1">
      <c r="B68" s="17"/>
      <c r="C68" s="39"/>
      <c r="D68" s="38"/>
      <c r="E68" s="39"/>
      <c r="F68" s="38"/>
      <c r="G68" s="39"/>
      <c r="L68" s="39"/>
    </row>
    <row r="69" spans="2:12" ht="12.75">
      <c r="B69" s="17"/>
      <c r="C69" s="39"/>
      <c r="D69" s="38"/>
      <c r="E69" s="39"/>
      <c r="F69" s="38"/>
      <c r="G69" s="39"/>
      <c r="L69" s="39"/>
    </row>
    <row r="70" spans="2:12" ht="12.75">
      <c r="B70" s="39"/>
      <c r="C70" s="39"/>
      <c r="D70" s="38"/>
      <c r="E70" s="39"/>
      <c r="F70" s="38"/>
      <c r="G70" s="39"/>
      <c r="L70" s="39"/>
    </row>
    <row r="71" ht="12.75">
      <c r="L71" s="39"/>
    </row>
    <row r="72" ht="12.75">
      <c r="L72" s="39"/>
    </row>
  </sheetData>
  <sheetProtection/>
  <mergeCells count="10">
    <mergeCell ref="H5:H11"/>
    <mergeCell ref="I5:I11"/>
    <mergeCell ref="J5:J11"/>
    <mergeCell ref="K5:K11"/>
    <mergeCell ref="B5:B11"/>
    <mergeCell ref="C5:C11"/>
    <mergeCell ref="D5:D11"/>
    <mergeCell ref="E5:E11"/>
    <mergeCell ref="F5:F11"/>
    <mergeCell ref="G5:G11"/>
  </mergeCells>
  <printOptions/>
  <pageMargins left="0.34" right="0.11" top="0.22" bottom="0.18" header="0.16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8">
      <selection activeCell="F19" sqref="F19"/>
    </sheetView>
  </sheetViews>
  <sheetFormatPr defaultColWidth="9.140625" defaultRowHeight="12.75"/>
  <cols>
    <col min="1" max="1" width="6.00390625" style="0" customWidth="1"/>
    <col min="2" max="2" width="3.7109375" style="0" customWidth="1"/>
    <col min="3" max="3" width="13.28125" style="0" customWidth="1"/>
    <col min="4" max="4" width="5.28125" style="0" customWidth="1"/>
    <col min="5" max="5" width="13.421875" style="0" customWidth="1"/>
    <col min="6" max="6" width="6.140625" style="0" customWidth="1"/>
    <col min="7" max="7" width="13.57421875" style="0" customWidth="1"/>
    <col min="8" max="8" width="6.7109375" style="0" customWidth="1"/>
  </cols>
  <sheetData>
    <row r="1" spans="2:12" ht="15">
      <c r="B1" s="2" t="s">
        <v>33</v>
      </c>
      <c r="D1" s="37"/>
      <c r="F1" s="37"/>
      <c r="I1" s="38"/>
      <c r="J1" s="37"/>
      <c r="L1" s="39"/>
    </row>
    <row r="2" spans="4:12" ht="12.75">
      <c r="D2" s="37"/>
      <c r="F2" s="37"/>
      <c r="I2" s="38"/>
      <c r="L2" s="39"/>
    </row>
    <row r="3" spans="3:12" ht="20.25">
      <c r="C3" s="40" t="s">
        <v>313</v>
      </c>
      <c r="D3" s="37"/>
      <c r="F3" s="37"/>
      <c r="I3" s="38"/>
      <c r="L3" s="39"/>
    </row>
    <row r="4" spans="4:12" ht="12.75">
      <c r="D4" s="37"/>
      <c r="F4" s="37"/>
      <c r="I4" s="38"/>
      <c r="L4" s="39"/>
    </row>
    <row r="5" spans="2:12" s="41" customFormat="1" ht="9" customHeight="1">
      <c r="B5" s="88" t="s">
        <v>278</v>
      </c>
      <c r="C5" s="89" t="s">
        <v>282</v>
      </c>
      <c r="D5" s="86" t="s">
        <v>280</v>
      </c>
      <c r="E5" s="87" t="s">
        <v>283</v>
      </c>
      <c r="F5" s="86" t="s">
        <v>280</v>
      </c>
      <c r="G5" s="89"/>
      <c r="H5" s="87"/>
      <c r="I5" s="86"/>
      <c r="J5" s="87"/>
      <c r="L5" s="42"/>
    </row>
    <row r="6" spans="2:12" s="41" customFormat="1" ht="9" customHeight="1">
      <c r="B6" s="88"/>
      <c r="C6" s="89"/>
      <c r="D6" s="86"/>
      <c r="E6" s="87"/>
      <c r="F6" s="86"/>
      <c r="G6" s="89"/>
      <c r="H6" s="87"/>
      <c r="I6" s="86"/>
      <c r="J6" s="87"/>
      <c r="L6" s="42"/>
    </row>
    <row r="7" spans="2:12" s="41" customFormat="1" ht="9" customHeight="1">
      <c r="B7" s="88"/>
      <c r="C7" s="89"/>
      <c r="D7" s="86"/>
      <c r="E7" s="87"/>
      <c r="F7" s="86"/>
      <c r="G7" s="89"/>
      <c r="H7" s="87"/>
      <c r="I7" s="86"/>
      <c r="J7" s="87"/>
      <c r="L7" s="42"/>
    </row>
    <row r="8" spans="2:12" s="41" customFormat="1" ht="9" customHeight="1">
      <c r="B8" s="88"/>
      <c r="C8" s="89"/>
      <c r="D8" s="86"/>
      <c r="E8" s="87"/>
      <c r="F8" s="86"/>
      <c r="G8" s="89"/>
      <c r="H8" s="87"/>
      <c r="I8" s="86"/>
      <c r="J8" s="87"/>
      <c r="L8" s="42"/>
    </row>
    <row r="9" spans="2:12" s="41" customFormat="1" ht="9" customHeight="1">
      <c r="B9" s="88"/>
      <c r="C9" s="89"/>
      <c r="D9" s="86"/>
      <c r="E9" s="87"/>
      <c r="F9" s="86"/>
      <c r="G9" s="89"/>
      <c r="H9" s="87"/>
      <c r="I9" s="86"/>
      <c r="J9" s="87"/>
      <c r="L9" s="42"/>
    </row>
    <row r="10" spans="2:12" s="41" customFormat="1" ht="9" customHeight="1">
      <c r="B10" s="88"/>
      <c r="C10" s="89"/>
      <c r="D10" s="86"/>
      <c r="E10" s="87"/>
      <c r="F10" s="86"/>
      <c r="G10" s="89"/>
      <c r="H10" s="87"/>
      <c r="I10" s="86"/>
      <c r="J10" s="87"/>
      <c r="L10" s="42"/>
    </row>
    <row r="11" spans="2:12" s="41" customFormat="1" ht="9" customHeight="1">
      <c r="B11" s="88"/>
      <c r="C11" s="89"/>
      <c r="D11" s="86"/>
      <c r="E11" s="87"/>
      <c r="F11" s="86"/>
      <c r="G11" s="89"/>
      <c r="H11" s="87"/>
      <c r="I11" s="86"/>
      <c r="J11" s="87"/>
      <c r="L11" s="42"/>
    </row>
    <row r="12" spans="4:12" ht="12.75">
      <c r="D12" s="37"/>
      <c r="F12" s="37"/>
      <c r="I12" s="38"/>
      <c r="L12" s="39"/>
    </row>
    <row r="13" spans="2:12" s="48" customFormat="1" ht="18" customHeight="1" thickBot="1">
      <c r="B13" s="43">
        <v>1</v>
      </c>
      <c r="C13" s="44" t="str">
        <f>Järjestus!H16</f>
        <v>Laura Tukk</v>
      </c>
      <c r="D13" s="45"/>
      <c r="E13" s="46"/>
      <c r="F13" s="47"/>
      <c r="I13" s="49"/>
      <c r="L13" s="46"/>
    </row>
    <row r="14" spans="1:12" s="48" customFormat="1" ht="18" customHeight="1" thickBot="1">
      <c r="A14" s="48" t="s">
        <v>316</v>
      </c>
      <c r="B14" s="43"/>
      <c r="D14" s="47"/>
      <c r="E14" s="50" t="str">
        <f>C13</f>
        <v>Laura Tukk</v>
      </c>
      <c r="F14" s="45">
        <v>6</v>
      </c>
      <c r="G14" s="46"/>
      <c r="I14" s="49"/>
      <c r="L14" s="46"/>
    </row>
    <row r="15" spans="2:12" s="48" customFormat="1" ht="18" customHeight="1" thickBot="1">
      <c r="B15" s="43">
        <v>4</v>
      </c>
      <c r="C15" s="44" t="str">
        <f>Järjestus!H19</f>
        <v>vaba</v>
      </c>
      <c r="D15" s="45"/>
      <c r="E15" s="51"/>
      <c r="F15" s="49"/>
      <c r="G15" s="57" t="s">
        <v>301</v>
      </c>
      <c r="I15" s="49"/>
      <c r="L15" s="46"/>
    </row>
    <row r="16" spans="2:12" s="48" customFormat="1" ht="18" customHeight="1" thickBot="1">
      <c r="B16" s="43"/>
      <c r="D16" s="47"/>
      <c r="E16" s="46"/>
      <c r="F16" s="47"/>
      <c r="G16" s="50" t="str">
        <f>E18</f>
        <v>Mike Gross</v>
      </c>
      <c r="H16" s="46"/>
      <c r="I16" s="49"/>
      <c r="L16" s="46"/>
    </row>
    <row r="17" spans="2:12" s="48" customFormat="1" ht="18" customHeight="1" thickBot="1">
      <c r="B17" s="43">
        <v>3</v>
      </c>
      <c r="C17" s="44" t="str">
        <f>Järjestus!H18</f>
        <v>Kadri Lilienthal</v>
      </c>
      <c r="D17" s="45">
        <v>0</v>
      </c>
      <c r="F17" s="47"/>
      <c r="G17" s="51"/>
      <c r="H17" s="46"/>
      <c r="I17" s="49"/>
      <c r="L17" s="46"/>
    </row>
    <row r="18" spans="1:12" s="48" customFormat="1" ht="18" customHeight="1" thickBot="1">
      <c r="A18" s="48" t="s">
        <v>317</v>
      </c>
      <c r="B18" s="43"/>
      <c r="D18" s="47"/>
      <c r="E18" s="50" t="str">
        <f>IF(D17&gt;D19,C17,IF(D17&lt;D19,C19,IF(D17=D19,0)))</f>
        <v>Mike Gross</v>
      </c>
      <c r="F18" s="45">
        <v>4</v>
      </c>
      <c r="G18" s="51"/>
      <c r="H18" s="46"/>
      <c r="I18" s="49"/>
      <c r="L18" s="46"/>
    </row>
    <row r="19" spans="2:12" s="48" customFormat="1" ht="18" customHeight="1" thickBot="1">
      <c r="B19" s="43">
        <v>2</v>
      </c>
      <c r="C19" s="44" t="str">
        <f>Järjestus!H17</f>
        <v>Mike Gross</v>
      </c>
      <c r="D19" s="45">
        <v>6</v>
      </c>
      <c r="E19" s="51"/>
      <c r="F19" s="47"/>
      <c r="G19" s="58" t="s">
        <v>301</v>
      </c>
      <c r="H19" s="46"/>
      <c r="I19" s="49"/>
      <c r="L19" s="46"/>
    </row>
    <row r="20" spans="2:12" s="48" customFormat="1" ht="18" customHeight="1" thickBot="1">
      <c r="B20" s="43"/>
      <c r="D20" s="47"/>
      <c r="F20" s="47"/>
      <c r="G20" s="44" t="str">
        <f>E14</f>
        <v>Laura Tukk</v>
      </c>
      <c r="H20" s="46"/>
      <c r="I20" s="49"/>
      <c r="J20" s="46"/>
      <c r="L20" s="46"/>
    </row>
    <row r="21" spans="2:12" s="48" customFormat="1" ht="18" customHeight="1">
      <c r="B21" s="54"/>
      <c r="C21" s="46"/>
      <c r="D21" s="49"/>
      <c r="E21" s="46"/>
      <c r="F21" s="49"/>
      <c r="G21" s="46"/>
      <c r="H21" s="59"/>
      <c r="I21" s="49"/>
      <c r="J21" s="46"/>
      <c r="K21" s="46"/>
      <c r="L21" s="46"/>
    </row>
    <row r="22" spans="2:12" s="48" customFormat="1" ht="18" customHeight="1">
      <c r="B22" s="54"/>
      <c r="C22" s="46"/>
      <c r="D22" s="49"/>
      <c r="E22" s="46"/>
      <c r="F22" s="49"/>
      <c r="G22" s="58" t="s">
        <v>302</v>
      </c>
      <c r="H22" s="46"/>
      <c r="I22" s="49"/>
      <c r="J22" s="46"/>
      <c r="K22" s="46"/>
      <c r="L22" s="46"/>
    </row>
    <row r="23" spans="2:12" s="48" customFormat="1" ht="18" customHeight="1" thickBot="1">
      <c r="B23" s="54"/>
      <c r="C23" s="46"/>
      <c r="D23" s="49"/>
      <c r="E23" s="46"/>
      <c r="F23" s="49"/>
      <c r="G23" s="44" t="str">
        <f>C17</f>
        <v>Kadri Lilienthal</v>
      </c>
      <c r="H23" s="46"/>
      <c r="I23" s="49"/>
      <c r="J23" s="46"/>
      <c r="K23" s="46"/>
      <c r="L23" s="46"/>
    </row>
    <row r="26" spans="3:12" ht="20.25">
      <c r="C26" s="40" t="s">
        <v>320</v>
      </c>
      <c r="D26" s="37"/>
      <c r="F26" s="37"/>
      <c r="I26" s="38"/>
      <c r="L26" s="39"/>
    </row>
    <row r="27" spans="4:12" ht="12.75">
      <c r="D27" s="37"/>
      <c r="F27" s="37"/>
      <c r="I27" s="38"/>
      <c r="L27" s="39"/>
    </row>
    <row r="28" spans="2:12" s="41" customFormat="1" ht="9" customHeight="1">
      <c r="B28" s="88" t="s">
        <v>278</v>
      </c>
      <c r="C28" s="89" t="s">
        <v>282</v>
      </c>
      <c r="D28" s="86" t="s">
        <v>280</v>
      </c>
      <c r="E28" s="87" t="s">
        <v>283</v>
      </c>
      <c r="F28" s="86" t="s">
        <v>280</v>
      </c>
      <c r="G28" s="89"/>
      <c r="H28" s="87"/>
      <c r="I28" s="86"/>
      <c r="J28" s="87"/>
      <c r="L28" s="42"/>
    </row>
    <row r="29" spans="2:12" s="41" customFormat="1" ht="9" customHeight="1">
      <c r="B29" s="88"/>
      <c r="C29" s="89"/>
      <c r="D29" s="86"/>
      <c r="E29" s="87"/>
      <c r="F29" s="86"/>
      <c r="G29" s="89"/>
      <c r="H29" s="87"/>
      <c r="I29" s="86"/>
      <c r="J29" s="87"/>
      <c r="L29" s="42"/>
    </row>
    <row r="30" spans="2:12" s="41" customFormat="1" ht="9" customHeight="1">
      <c r="B30" s="88"/>
      <c r="C30" s="89"/>
      <c r="D30" s="86"/>
      <c r="E30" s="87"/>
      <c r="F30" s="86"/>
      <c r="G30" s="89"/>
      <c r="H30" s="87"/>
      <c r="I30" s="86"/>
      <c r="J30" s="87"/>
      <c r="L30" s="42"/>
    </row>
    <row r="31" spans="2:12" s="41" customFormat="1" ht="9" customHeight="1">
      <c r="B31" s="88"/>
      <c r="C31" s="89"/>
      <c r="D31" s="86"/>
      <c r="E31" s="87"/>
      <c r="F31" s="86"/>
      <c r="G31" s="89"/>
      <c r="H31" s="87"/>
      <c r="I31" s="86"/>
      <c r="J31" s="87"/>
      <c r="L31" s="42"/>
    </row>
    <row r="32" spans="2:12" s="41" customFormat="1" ht="9" customHeight="1">
      <c r="B32" s="88"/>
      <c r="C32" s="89"/>
      <c r="D32" s="86"/>
      <c r="E32" s="87"/>
      <c r="F32" s="86"/>
      <c r="G32" s="89"/>
      <c r="H32" s="87"/>
      <c r="I32" s="86"/>
      <c r="J32" s="87"/>
      <c r="L32" s="42"/>
    </row>
    <row r="33" spans="2:12" s="41" customFormat="1" ht="9" customHeight="1">
      <c r="B33" s="88"/>
      <c r="C33" s="89"/>
      <c r="D33" s="86"/>
      <c r="E33" s="87"/>
      <c r="F33" s="86"/>
      <c r="G33" s="89"/>
      <c r="H33" s="87"/>
      <c r="I33" s="86"/>
      <c r="J33" s="87"/>
      <c r="L33" s="42"/>
    </row>
    <row r="34" spans="2:12" s="41" customFormat="1" ht="9" customHeight="1">
      <c r="B34" s="88"/>
      <c r="C34" s="89"/>
      <c r="D34" s="86"/>
      <c r="E34" s="87"/>
      <c r="F34" s="86"/>
      <c r="G34" s="89"/>
      <c r="H34" s="87"/>
      <c r="I34" s="86"/>
      <c r="J34" s="87"/>
      <c r="L34" s="42"/>
    </row>
    <row r="35" spans="4:12" ht="12.75">
      <c r="D35" s="37"/>
      <c r="F35" s="37"/>
      <c r="I35" s="38"/>
      <c r="L35" s="39"/>
    </row>
    <row r="36" spans="2:12" s="48" customFormat="1" ht="18" customHeight="1" thickBot="1">
      <c r="B36" s="43">
        <v>1</v>
      </c>
      <c r="C36" s="44" t="str">
        <f>Järjestus!H30</f>
        <v>Saima Härmänmaa</v>
      </c>
      <c r="D36" s="45"/>
      <c r="E36" s="46"/>
      <c r="F36" s="47"/>
      <c r="I36" s="49"/>
      <c r="L36" s="46"/>
    </row>
    <row r="37" spans="1:12" s="48" customFormat="1" ht="18" customHeight="1" thickBot="1">
      <c r="A37" s="48" t="s">
        <v>333</v>
      </c>
      <c r="B37" s="43"/>
      <c r="D37" s="47"/>
      <c r="E37" s="50" t="str">
        <f>C36</f>
        <v>Saima Härmänmaa</v>
      </c>
      <c r="F37" s="45"/>
      <c r="G37" s="46"/>
      <c r="I37" s="49"/>
      <c r="L37" s="46"/>
    </row>
    <row r="38" spans="2:12" s="48" customFormat="1" ht="18" customHeight="1" thickBot="1">
      <c r="B38" s="43">
        <v>4</v>
      </c>
      <c r="C38" s="44" t="str">
        <f>Järjestus!H33</f>
        <v>vaba</v>
      </c>
      <c r="D38" s="45"/>
      <c r="E38" s="51"/>
      <c r="F38" s="49"/>
      <c r="G38" s="57" t="s">
        <v>301</v>
      </c>
      <c r="I38" s="49"/>
      <c r="L38" s="46"/>
    </row>
    <row r="39" spans="2:12" s="48" customFormat="1" ht="18" customHeight="1" thickBot="1">
      <c r="B39" s="43"/>
      <c r="D39" s="47"/>
      <c r="E39" s="46"/>
      <c r="F39" s="47"/>
      <c r="G39" s="50">
        <f>IF(F37&gt;F41,E37,IF(F37&lt;F41,E41,IF(F37=F41,0)))</f>
        <v>0</v>
      </c>
      <c r="H39" s="46"/>
      <c r="I39" s="49"/>
      <c r="L39" s="46"/>
    </row>
    <row r="40" spans="2:12" s="48" customFormat="1" ht="18" customHeight="1" thickBot="1">
      <c r="B40" s="43">
        <v>3</v>
      </c>
      <c r="C40" s="44" t="str">
        <f>Järjestus!H32</f>
        <v>vaba</v>
      </c>
      <c r="D40" s="45"/>
      <c r="F40" s="47"/>
      <c r="G40" s="51"/>
      <c r="H40" s="46"/>
      <c r="I40" s="49"/>
      <c r="L40" s="46"/>
    </row>
    <row r="41" spans="2:12" s="48" customFormat="1" ht="18" customHeight="1" thickBot="1">
      <c r="B41" s="43"/>
      <c r="D41" s="47"/>
      <c r="E41" s="50" t="str">
        <f>C42</f>
        <v>Sofia Ketola</v>
      </c>
      <c r="F41" s="45"/>
      <c r="G41" s="51"/>
      <c r="H41" s="46"/>
      <c r="I41" s="49"/>
      <c r="L41" s="46"/>
    </row>
    <row r="42" spans="2:12" s="48" customFormat="1" ht="18" customHeight="1" thickBot="1">
      <c r="B42" s="43">
        <v>2</v>
      </c>
      <c r="C42" s="44" t="str">
        <f>Järjestus!H31</f>
        <v>Sofia Ketola</v>
      </c>
      <c r="D42" s="45"/>
      <c r="E42" s="51"/>
      <c r="F42" s="47"/>
      <c r="G42" s="58" t="s">
        <v>302</v>
      </c>
      <c r="H42" s="46"/>
      <c r="I42" s="49"/>
      <c r="L42" s="46"/>
    </row>
    <row r="43" spans="2:12" s="48" customFormat="1" ht="18" customHeight="1" thickBot="1">
      <c r="B43" s="43"/>
      <c r="D43" s="47"/>
      <c r="F43" s="47"/>
      <c r="G43" s="44"/>
      <c r="H43" s="46"/>
      <c r="I43" s="49"/>
      <c r="J43" s="46"/>
      <c r="L43" s="46"/>
    </row>
    <row r="44" spans="2:12" s="48" customFormat="1" ht="18" customHeight="1">
      <c r="B44" s="54"/>
      <c r="C44" s="46"/>
      <c r="D44" s="49"/>
      <c r="E44" s="46"/>
      <c r="F44" s="49"/>
      <c r="G44" s="46"/>
      <c r="H44" s="59"/>
      <c r="I44" s="49"/>
      <c r="J44" s="46"/>
      <c r="K44" s="46"/>
      <c r="L44" s="46"/>
    </row>
    <row r="45" spans="2:12" s="48" customFormat="1" ht="18" customHeight="1">
      <c r="B45" s="54"/>
      <c r="C45" s="46"/>
      <c r="D45" s="49"/>
      <c r="E45" s="46"/>
      <c r="F45" s="49"/>
      <c r="G45" s="58"/>
      <c r="H45" s="46"/>
      <c r="I45" s="49"/>
      <c r="J45" s="46"/>
      <c r="K45" s="46"/>
      <c r="L45" s="46"/>
    </row>
    <row r="46" spans="2:12" s="48" customFormat="1" ht="18" customHeight="1">
      <c r="B46" s="54"/>
      <c r="C46" s="46"/>
      <c r="D46" s="49"/>
      <c r="E46" s="46"/>
      <c r="F46" s="49"/>
      <c r="G46" s="46"/>
      <c r="H46" s="46"/>
      <c r="I46" s="49"/>
      <c r="J46" s="46"/>
      <c r="K46" s="46"/>
      <c r="L46" s="46"/>
    </row>
  </sheetData>
  <sheetProtection/>
  <mergeCells count="18">
    <mergeCell ref="G28:G34"/>
    <mergeCell ref="H28:H34"/>
    <mergeCell ref="B5:B11"/>
    <mergeCell ref="C5:C11"/>
    <mergeCell ref="D5:D11"/>
    <mergeCell ref="E5:E11"/>
    <mergeCell ref="F5:F11"/>
    <mergeCell ref="G5:G11"/>
    <mergeCell ref="I28:I34"/>
    <mergeCell ref="J28:J34"/>
    <mergeCell ref="H5:H11"/>
    <mergeCell ref="I5:I11"/>
    <mergeCell ref="J5:J11"/>
    <mergeCell ref="B28:B34"/>
    <mergeCell ref="C28:C34"/>
    <mergeCell ref="D28:D34"/>
    <mergeCell ref="E28:E34"/>
    <mergeCell ref="F28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43">
      <selection activeCell="H54" sqref="H54"/>
    </sheetView>
  </sheetViews>
  <sheetFormatPr defaultColWidth="9.140625" defaultRowHeight="12.75"/>
  <cols>
    <col min="1" max="1" width="5.8515625" style="48" customWidth="1"/>
    <col min="2" max="2" width="3.421875" style="0" customWidth="1"/>
    <col min="3" max="3" width="14.8515625" style="0" customWidth="1"/>
    <col min="4" max="4" width="6.00390625" style="0" customWidth="1"/>
    <col min="5" max="5" width="13.7109375" style="0" customWidth="1"/>
    <col min="6" max="6" width="5.421875" style="0" customWidth="1"/>
    <col min="7" max="7" width="16.28125" style="0" customWidth="1"/>
    <col min="8" max="8" width="5.00390625" style="39" customWidth="1"/>
    <col min="9" max="9" width="15.57421875" style="0" customWidth="1"/>
    <col min="10" max="10" width="4.7109375" style="39" customWidth="1"/>
    <col min="11" max="11" width="11.421875" style="0" customWidth="1"/>
    <col min="12" max="12" width="2.7109375" style="39" customWidth="1"/>
    <col min="14" max="14" width="9.140625" style="39" customWidth="1"/>
  </cols>
  <sheetData>
    <row r="1" spans="2:14" ht="15">
      <c r="B1" s="2" t="s">
        <v>33</v>
      </c>
      <c r="D1" s="37"/>
      <c r="F1" s="37"/>
      <c r="H1"/>
      <c r="I1" s="38"/>
      <c r="J1" s="37"/>
      <c r="N1"/>
    </row>
    <row r="3" spans="3:14" ht="20.25">
      <c r="C3" s="40" t="s">
        <v>307</v>
      </c>
      <c r="D3" s="37"/>
      <c r="F3" s="37"/>
      <c r="H3"/>
      <c r="I3" s="38"/>
      <c r="J3"/>
      <c r="N3"/>
    </row>
    <row r="4" spans="4:14" ht="12.75">
      <c r="D4" s="37"/>
      <c r="F4" s="37"/>
      <c r="H4"/>
      <c r="I4" s="38"/>
      <c r="J4"/>
      <c r="N4"/>
    </row>
    <row r="5" spans="2:13" ht="12.75" customHeight="1">
      <c r="B5" s="91" t="s">
        <v>278</v>
      </c>
      <c r="C5" s="93" t="s">
        <v>281</v>
      </c>
      <c r="D5" s="91" t="s">
        <v>280</v>
      </c>
      <c r="E5" s="93" t="s">
        <v>282</v>
      </c>
      <c r="F5" s="91" t="s">
        <v>280</v>
      </c>
      <c r="G5" s="90" t="s">
        <v>283</v>
      </c>
      <c r="H5" s="91" t="s">
        <v>280</v>
      </c>
      <c r="J5" s="92"/>
      <c r="K5" s="90"/>
      <c r="L5" s="92"/>
      <c r="M5" s="64"/>
    </row>
    <row r="6" spans="2:13" ht="12.75" customHeight="1">
      <c r="B6" s="92"/>
      <c r="C6" s="93"/>
      <c r="D6" s="92"/>
      <c r="E6" s="93"/>
      <c r="F6" s="92"/>
      <c r="G6" s="90"/>
      <c r="H6" s="92"/>
      <c r="J6" s="92"/>
      <c r="K6" s="90"/>
      <c r="L6" s="92"/>
      <c r="M6" s="64"/>
    </row>
    <row r="7" spans="2:13" ht="12.75" customHeight="1">
      <c r="B7" s="92"/>
      <c r="C7" s="93"/>
      <c r="D7" s="92"/>
      <c r="E7" s="93"/>
      <c r="F7" s="92"/>
      <c r="G7" s="90"/>
      <c r="H7" s="92"/>
      <c r="J7" s="92"/>
      <c r="K7" s="90"/>
      <c r="L7" s="92"/>
      <c r="M7" s="64"/>
    </row>
    <row r="8" spans="2:13" ht="12.75" customHeight="1">
      <c r="B8" s="92"/>
      <c r="C8" s="93"/>
      <c r="D8" s="92"/>
      <c r="E8" s="93"/>
      <c r="F8" s="92"/>
      <c r="G8" s="90"/>
      <c r="H8" s="92"/>
      <c r="J8" s="92"/>
      <c r="K8" s="90"/>
      <c r="L8" s="92"/>
      <c r="M8" s="64"/>
    </row>
    <row r="9" spans="2:13" ht="12.75" customHeight="1">
      <c r="B9" s="92"/>
      <c r="C9" s="93"/>
      <c r="D9" s="92"/>
      <c r="E9" s="93"/>
      <c r="F9" s="92"/>
      <c r="G9" s="90"/>
      <c r="H9" s="92"/>
      <c r="J9" s="92"/>
      <c r="K9" s="90"/>
      <c r="L9" s="92"/>
      <c r="M9" s="64"/>
    </row>
    <row r="10" spans="2:13" ht="12.75" customHeight="1">
      <c r="B10" s="92"/>
      <c r="C10" s="93"/>
      <c r="D10" s="92"/>
      <c r="E10" s="93"/>
      <c r="F10" s="92"/>
      <c r="G10" s="90"/>
      <c r="H10" s="92"/>
      <c r="J10" s="92"/>
      <c r="K10" s="90"/>
      <c r="L10" s="92"/>
      <c r="M10" s="64"/>
    </row>
    <row r="11" spans="2:13" ht="12.75" customHeight="1">
      <c r="B11" s="92"/>
      <c r="C11" s="93"/>
      <c r="D11" s="92"/>
      <c r="E11" s="93"/>
      <c r="F11" s="92"/>
      <c r="G11" s="90"/>
      <c r="H11" s="92"/>
      <c r="J11" s="92"/>
      <c r="K11" s="90"/>
      <c r="L11" s="92"/>
      <c r="M11" s="64"/>
    </row>
    <row r="12" spans="2:13" ht="12.75" customHeight="1">
      <c r="B12" s="61"/>
      <c r="C12" s="62"/>
      <c r="D12" s="61"/>
      <c r="E12" s="62"/>
      <c r="F12" s="61"/>
      <c r="G12" s="63"/>
      <c r="H12" s="61"/>
      <c r="J12" s="61"/>
      <c r="K12" s="63"/>
      <c r="L12" s="61"/>
      <c r="M12" s="64"/>
    </row>
    <row r="13" spans="2:5" ht="15.75" customHeight="1" thickBot="1">
      <c r="B13" s="65">
        <v>1</v>
      </c>
      <c r="C13" s="44" t="str">
        <f>Järjestus!H5</f>
        <v>Kaius Kand</v>
      </c>
      <c r="D13" s="66"/>
      <c r="E13" s="39"/>
    </row>
    <row r="14" spans="1:7" ht="15.75" customHeight="1" thickBot="1">
      <c r="A14" s="72" t="s">
        <v>316</v>
      </c>
      <c r="B14" s="65"/>
      <c r="C14" s="48"/>
      <c r="E14" s="67" t="str">
        <f>C13</f>
        <v>Kaius Kand</v>
      </c>
      <c r="F14" s="66">
        <v>137</v>
      </c>
      <c r="G14" s="39"/>
    </row>
    <row r="15" spans="2:7" ht="15.75" customHeight="1" thickBot="1">
      <c r="B15" s="65">
        <v>8</v>
      </c>
      <c r="C15" s="44" t="str">
        <f>Järjestus!H12</f>
        <v>vaba</v>
      </c>
      <c r="D15" s="66"/>
      <c r="E15" s="68"/>
      <c r="F15" s="39"/>
      <c r="G15" s="68"/>
    </row>
    <row r="16" spans="2:9" ht="15.75" customHeight="1" thickBot="1">
      <c r="B16" s="65"/>
      <c r="C16" s="48"/>
      <c r="D16" s="72" t="s">
        <v>316</v>
      </c>
      <c r="E16" s="39"/>
      <c r="G16" s="73" t="str">
        <f>IF(F14&gt;F18,E14,IF(F14&lt;F18,E18,IF(F14=F18,0)))</f>
        <v>Edgars Šilovs</v>
      </c>
      <c r="H16" s="84">
        <v>113</v>
      </c>
      <c r="I16" s="39"/>
    </row>
    <row r="17" spans="2:9" ht="15.75" customHeight="1" thickBot="1">
      <c r="B17" s="65">
        <v>5</v>
      </c>
      <c r="C17" s="44" t="str">
        <f>Järjestus!H9</f>
        <v>Haralds Bensons </v>
      </c>
      <c r="D17" s="44">
        <v>126</v>
      </c>
      <c r="G17" s="68"/>
      <c r="I17" s="68"/>
    </row>
    <row r="18" spans="1:9" ht="15.75" customHeight="1" thickBot="1">
      <c r="A18" s="48" t="s">
        <v>317</v>
      </c>
      <c r="B18" s="65"/>
      <c r="C18" s="48"/>
      <c r="D18" s="75"/>
      <c r="E18" s="44" t="str">
        <f>IF(D17&gt;D19,C17,IF(D17&lt;D19,C19,IF(D17=D19,0)))</f>
        <v>Edgars Šilovs</v>
      </c>
      <c r="F18" s="66">
        <v>138</v>
      </c>
      <c r="G18" s="68"/>
      <c r="I18" s="57" t="s">
        <v>301</v>
      </c>
    </row>
    <row r="19" spans="2:9" ht="15.75" customHeight="1" thickBot="1">
      <c r="B19" s="65">
        <v>4</v>
      </c>
      <c r="C19" s="44" t="str">
        <f>Järjestus!H8</f>
        <v>Edgars Šilovs</v>
      </c>
      <c r="D19" s="44">
        <v>131</v>
      </c>
      <c r="E19" s="68"/>
      <c r="G19" s="39"/>
      <c r="I19" s="68"/>
    </row>
    <row r="20" spans="2:11" ht="15.75" customHeight="1" thickBot="1">
      <c r="B20" s="65"/>
      <c r="C20" s="48"/>
      <c r="I20" s="73" t="str">
        <f>IF(H16&gt;H24,G16,IF(H16&lt;H24,G24,IF(H16=H24,0)))</f>
        <v>Priit Tormis</v>
      </c>
      <c r="J20" s="74">
        <v>140</v>
      </c>
      <c r="K20" s="39"/>
    </row>
    <row r="21" spans="2:11" ht="15.75" customHeight="1" thickBot="1">
      <c r="B21" s="65">
        <v>3</v>
      </c>
      <c r="C21" s="44" t="str">
        <f>Järjestus!H7</f>
        <v>Kristo Kent</v>
      </c>
      <c r="D21" s="44">
        <v>132</v>
      </c>
      <c r="I21" s="68"/>
      <c r="K21" s="39"/>
    </row>
    <row r="22" spans="1:11" ht="15.75" customHeight="1" thickBot="1">
      <c r="A22" s="48" t="s">
        <v>318</v>
      </c>
      <c r="B22" s="65"/>
      <c r="C22" s="48"/>
      <c r="D22" s="76"/>
      <c r="E22" s="44" t="str">
        <f>IF(D21&gt;D23,C21,IF(D21&lt;D23,C23,IF(D21=D23,0)))</f>
        <v>Kristo Kent</v>
      </c>
      <c r="F22" s="66">
        <v>132</v>
      </c>
      <c r="G22" s="39"/>
      <c r="I22" s="68"/>
      <c r="K22" s="39"/>
    </row>
    <row r="23" spans="2:11" ht="15.75" customHeight="1" thickBot="1">
      <c r="B23" s="65">
        <v>6</v>
      </c>
      <c r="C23" s="44" t="str">
        <f>Järjestus!H10</f>
        <v>Krisjanis Liepa</v>
      </c>
      <c r="D23" s="44">
        <v>129</v>
      </c>
      <c r="E23" s="68"/>
      <c r="G23" s="68"/>
      <c r="I23" s="68"/>
      <c r="K23" s="39"/>
    </row>
    <row r="24" spans="2:11" ht="15.75" customHeight="1" thickBot="1">
      <c r="B24" s="65"/>
      <c r="C24" s="48"/>
      <c r="D24" s="72" t="s">
        <v>317</v>
      </c>
      <c r="E24" s="39"/>
      <c r="G24" s="67" t="str">
        <f>IF(F22&gt;F26,E22,IF(F22&lt;F26,E26,IF(F22=F26,0)))</f>
        <v>Priit Tormis</v>
      </c>
      <c r="H24" s="81">
        <v>140</v>
      </c>
      <c r="I24" s="68"/>
      <c r="K24" s="39"/>
    </row>
    <row r="25" spans="2:11" ht="15.75" customHeight="1" thickBot="1">
      <c r="B25" s="65">
        <v>7</v>
      </c>
      <c r="C25" s="44" t="str">
        <f>Järjestus!H11</f>
        <v>vaba</v>
      </c>
      <c r="D25" s="66"/>
      <c r="G25" s="68"/>
      <c r="I25" s="39"/>
      <c r="K25" s="39"/>
    </row>
    <row r="26" spans="1:11" ht="15.75" customHeight="1" thickBot="1">
      <c r="A26" s="48" t="s">
        <v>319</v>
      </c>
      <c r="B26" s="65"/>
      <c r="C26" s="48"/>
      <c r="E26" s="67" t="str">
        <f>C27</f>
        <v>Priit Tormis</v>
      </c>
      <c r="F26" s="66">
        <v>141</v>
      </c>
      <c r="G26" s="68"/>
      <c r="K26" s="39"/>
    </row>
    <row r="27" spans="2:11" ht="15.75" customHeight="1" thickBot="1">
      <c r="B27" s="65">
        <v>2</v>
      </c>
      <c r="C27" s="44" t="str">
        <f>Järjestus!H6</f>
        <v>Priit Tormis</v>
      </c>
      <c r="D27" s="66"/>
      <c r="E27" s="68"/>
      <c r="G27" s="39"/>
      <c r="K27" s="39"/>
    </row>
    <row r="28" spans="2:13" ht="12.75">
      <c r="B28" s="65"/>
      <c r="E28" s="39"/>
      <c r="K28" s="39"/>
      <c r="M28" s="39"/>
    </row>
    <row r="29" spans="1:9" s="39" customFormat="1" ht="18">
      <c r="A29" s="46"/>
      <c r="B29" s="17"/>
      <c r="G29" s="69" t="s">
        <v>288</v>
      </c>
      <c r="I29"/>
    </row>
    <row r="30" spans="1:9" s="39" customFormat="1" ht="12.75">
      <c r="A30" s="46"/>
      <c r="B30" s="17"/>
      <c r="G30"/>
      <c r="I30"/>
    </row>
    <row r="31" spans="1:13" ht="13.5" thickBot="1">
      <c r="A31" s="46"/>
      <c r="B31" s="17"/>
      <c r="C31" s="39"/>
      <c r="D31" s="39"/>
      <c r="E31" s="39"/>
      <c r="F31" s="39"/>
      <c r="G31" s="66" t="str">
        <f>IF(F14&gt;F18,E18,IF(F14&lt;F18,E14,IF(F14=F18,0)))</f>
        <v>Kaius Kand</v>
      </c>
      <c r="H31" s="66">
        <v>141</v>
      </c>
      <c r="I31" s="39"/>
      <c r="K31" s="39"/>
      <c r="M31" s="39"/>
    </row>
    <row r="32" spans="1:13" ht="12.75">
      <c r="A32" s="46"/>
      <c r="B32" s="17"/>
      <c r="C32" s="39"/>
      <c r="D32" s="39"/>
      <c r="E32" s="39"/>
      <c r="F32" s="39"/>
      <c r="I32" s="68"/>
      <c r="K32" s="39"/>
      <c r="M32" s="39"/>
    </row>
    <row r="33" spans="1:13" ht="13.5" thickBot="1">
      <c r="A33" s="46"/>
      <c r="B33" s="17"/>
      <c r="C33" s="39"/>
      <c r="D33" s="39"/>
      <c r="E33" s="39"/>
      <c r="F33" s="39"/>
      <c r="I33" s="73" t="str">
        <f>IF(H31&gt;H35,G31,IF(H31&lt;H35,G35,IF(H31=H35,0)))</f>
        <v>Kaius Kand</v>
      </c>
      <c r="J33" s="74">
        <v>141</v>
      </c>
      <c r="K33" s="39"/>
      <c r="M33" s="39"/>
    </row>
    <row r="34" spans="1:13" ht="12.75">
      <c r="A34" s="46"/>
      <c r="B34" s="17"/>
      <c r="C34" s="39"/>
      <c r="D34" s="39"/>
      <c r="E34" s="39"/>
      <c r="F34" s="39"/>
      <c r="I34" s="68"/>
      <c r="K34" s="39"/>
      <c r="M34" s="39"/>
    </row>
    <row r="35" spans="1:13" ht="13.5" thickBot="1">
      <c r="A35" s="46"/>
      <c r="B35" s="17"/>
      <c r="C35" s="39"/>
      <c r="D35" s="39"/>
      <c r="E35" s="39"/>
      <c r="F35" s="39"/>
      <c r="G35" s="66" t="str">
        <f>IF(F22&gt;F26,E26,IF(F22&lt;F26,E22,IF(F22=F26,0)))</f>
        <v>Kristo Kent</v>
      </c>
      <c r="H35" s="66">
        <v>138</v>
      </c>
      <c r="I35" s="68"/>
      <c r="K35" s="39"/>
      <c r="M35" s="39"/>
    </row>
    <row r="36" spans="1:13" ht="12.75">
      <c r="A36" s="46"/>
      <c r="B36" s="17"/>
      <c r="C36" s="39"/>
      <c r="D36" s="39"/>
      <c r="E36" s="39"/>
      <c r="F36" s="39"/>
      <c r="G36" s="39"/>
      <c r="H36" s="70"/>
      <c r="I36" s="39"/>
      <c r="K36" s="39"/>
      <c r="M36" s="39"/>
    </row>
    <row r="37" spans="1:13" ht="20.25">
      <c r="A37" s="46"/>
      <c r="C37" s="40" t="s">
        <v>300</v>
      </c>
      <c r="D37" s="37"/>
      <c r="F37" s="37"/>
      <c r="I37" s="39"/>
      <c r="K37" s="39"/>
      <c r="M37" s="39"/>
    </row>
    <row r="38" spans="1:13" ht="12.75">
      <c r="A38" s="46"/>
      <c r="D38" s="37"/>
      <c r="F38" s="37"/>
      <c r="I38" s="39"/>
      <c r="K38" s="39"/>
      <c r="M38" s="39"/>
    </row>
    <row r="39" spans="1:13" ht="12.75" customHeight="1">
      <c r="A39" s="46"/>
      <c r="B39" s="88" t="s">
        <v>278</v>
      </c>
      <c r="C39" s="89" t="s">
        <v>282</v>
      </c>
      <c r="D39" s="86" t="s">
        <v>280</v>
      </c>
      <c r="E39" s="87" t="s">
        <v>283</v>
      </c>
      <c r="F39" s="86" t="s">
        <v>280</v>
      </c>
      <c r="G39" s="89"/>
      <c r="I39" s="39"/>
      <c r="K39" s="39"/>
      <c r="M39" s="39"/>
    </row>
    <row r="40" spans="2:13" ht="12.75" customHeight="1">
      <c r="B40" s="88"/>
      <c r="C40" s="89"/>
      <c r="D40" s="86"/>
      <c r="E40" s="87"/>
      <c r="F40" s="86"/>
      <c r="G40" s="89"/>
      <c r="M40" s="39"/>
    </row>
    <row r="41" spans="1:13" ht="12.75" customHeight="1">
      <c r="A41" s="46"/>
      <c r="B41" s="88"/>
      <c r="C41" s="89"/>
      <c r="D41" s="86"/>
      <c r="E41" s="87"/>
      <c r="F41" s="86"/>
      <c r="G41" s="89"/>
      <c r="M41" s="39"/>
    </row>
    <row r="42" spans="1:13" ht="12.75" customHeight="1">
      <c r="A42" s="46"/>
      <c r="B42" s="88"/>
      <c r="C42" s="89"/>
      <c r="D42" s="86"/>
      <c r="E42" s="87"/>
      <c r="F42" s="86"/>
      <c r="G42" s="89"/>
      <c r="M42" s="39"/>
    </row>
    <row r="43" spans="1:13" ht="12.75" customHeight="1">
      <c r="A43" s="46"/>
      <c r="B43" s="88"/>
      <c r="C43" s="89"/>
      <c r="D43" s="86"/>
      <c r="E43" s="87"/>
      <c r="F43" s="86"/>
      <c r="G43" s="89"/>
      <c r="M43" s="39"/>
    </row>
    <row r="44" spans="1:13" ht="12.75" customHeight="1">
      <c r="A44" s="46"/>
      <c r="B44" s="88"/>
      <c r="C44" s="89"/>
      <c r="D44" s="86"/>
      <c r="E44" s="87"/>
      <c r="F44" s="86"/>
      <c r="G44" s="89"/>
      <c r="M44" s="39"/>
    </row>
    <row r="45" spans="1:13" ht="12.75" customHeight="1">
      <c r="A45" s="46"/>
      <c r="B45" s="88"/>
      <c r="C45" s="89"/>
      <c r="D45" s="86"/>
      <c r="E45" s="87"/>
      <c r="F45" s="86"/>
      <c r="G45" s="89"/>
      <c r="M45" s="39"/>
    </row>
    <row r="46" spans="1:13" ht="12.75">
      <c r="A46" s="46"/>
      <c r="D46" s="37"/>
      <c r="F46" s="37"/>
      <c r="M46" s="39"/>
    </row>
    <row r="47" spans="1:13" ht="16.5" customHeight="1" thickBot="1">
      <c r="A47" s="46"/>
      <c r="B47" s="43">
        <v>1</v>
      </c>
      <c r="C47" s="44" t="str">
        <f>Järjestus!K5</f>
        <v>Kristine Admine</v>
      </c>
      <c r="D47" s="45">
        <v>135</v>
      </c>
      <c r="E47" s="46"/>
      <c r="F47" s="47"/>
      <c r="G47" s="48"/>
      <c r="M47" s="39"/>
    </row>
    <row r="48" spans="1:13" ht="16.5" customHeight="1" thickBot="1">
      <c r="A48" s="46" t="s">
        <v>321</v>
      </c>
      <c r="B48" s="43"/>
      <c r="C48" s="48"/>
      <c r="D48" s="77"/>
      <c r="E48" s="44" t="str">
        <f>IF(D47&gt;D49,C47,IF(D47&lt;D49,C49,IF(D47=D49,0)))</f>
        <v>Kristine Admine</v>
      </c>
      <c r="F48" s="45">
        <v>129</v>
      </c>
      <c r="G48" s="46"/>
      <c r="M48" s="39"/>
    </row>
    <row r="49" spans="1:13" ht="16.5" customHeight="1" thickBot="1">
      <c r="A49" s="46"/>
      <c r="B49" s="43">
        <v>4</v>
      </c>
      <c r="C49" s="44" t="str">
        <f>Järjestus!K8</f>
        <v>Evelyn Rang</v>
      </c>
      <c r="D49" s="45">
        <v>125</v>
      </c>
      <c r="E49" s="51"/>
      <c r="F49" s="49"/>
      <c r="G49" s="57"/>
      <c r="M49" s="39"/>
    </row>
    <row r="50" spans="1:13" ht="16.5" customHeight="1" thickBot="1">
      <c r="A50" s="46"/>
      <c r="B50" s="43"/>
      <c r="C50" s="48"/>
      <c r="D50" s="47" t="s">
        <v>318</v>
      </c>
      <c r="E50" s="46"/>
      <c r="F50" s="47"/>
      <c r="G50" s="73" t="str">
        <f>IF(F48&gt;F52,E48,IF(F48&lt;F52,E52,IF(F48=F52,0)))</f>
        <v>Kristine Admine</v>
      </c>
      <c r="H50" s="17">
        <v>129</v>
      </c>
      <c r="M50" s="39"/>
    </row>
    <row r="51" spans="1:13" ht="16.5" customHeight="1" thickBot="1">
      <c r="A51" s="46"/>
      <c r="B51" s="43">
        <v>3</v>
      </c>
      <c r="C51" s="44" t="str">
        <f>Järjestus!K7</f>
        <v>Agate Zalite</v>
      </c>
      <c r="D51" s="45">
        <v>135</v>
      </c>
      <c r="E51" s="48"/>
      <c r="F51" s="47"/>
      <c r="G51" s="51"/>
      <c r="M51" s="39"/>
    </row>
    <row r="52" spans="1:13" ht="16.5" customHeight="1" thickBot="1">
      <c r="A52" s="46" t="s">
        <v>328</v>
      </c>
      <c r="B52" s="43"/>
      <c r="C52" s="48"/>
      <c r="D52" s="77"/>
      <c r="E52" s="82" t="str">
        <f>IF(D51&gt;D53,C51,IF(D51&lt;D53,C53,IF(D51=D53,0)))</f>
        <v>Agate Zalite</v>
      </c>
      <c r="F52" s="83">
        <v>122</v>
      </c>
      <c r="G52" s="51"/>
      <c r="I52" s="39"/>
      <c r="K52" s="39"/>
      <c r="M52" s="39"/>
    </row>
    <row r="53" spans="1:13" ht="16.5" customHeight="1" thickBot="1">
      <c r="A53" s="46"/>
      <c r="B53" s="43">
        <v>2</v>
      </c>
      <c r="C53" s="44" t="str">
        <f>Järjestus!K6</f>
        <v>Karolin Puusepp</v>
      </c>
      <c r="D53" s="45">
        <v>127</v>
      </c>
      <c r="E53" s="51"/>
      <c r="F53" s="47"/>
      <c r="G53" s="58"/>
      <c r="I53" s="39"/>
      <c r="K53" s="39"/>
      <c r="M53" s="39"/>
    </row>
    <row r="54" spans="1:13" ht="12.75">
      <c r="A54" s="46"/>
      <c r="B54" s="43"/>
      <c r="C54" s="48"/>
      <c r="D54" s="47"/>
      <c r="E54" s="48"/>
      <c r="F54" s="47"/>
      <c r="G54" s="46"/>
      <c r="I54" s="39"/>
      <c r="K54" s="39"/>
      <c r="M54" s="39"/>
    </row>
    <row r="55" spans="1:13" ht="18">
      <c r="A55" s="46"/>
      <c r="B55" s="54"/>
      <c r="C55" s="46"/>
      <c r="D55" s="49"/>
      <c r="E55" s="69" t="s">
        <v>288</v>
      </c>
      <c r="F55" s="39"/>
      <c r="K55" s="39"/>
      <c r="M55" s="39"/>
    </row>
    <row r="56" spans="1:13" ht="12.75">
      <c r="A56" s="46"/>
      <c r="B56" s="54"/>
      <c r="C56" s="46"/>
      <c r="D56" s="49"/>
      <c r="F56" s="39"/>
      <c r="K56" s="39"/>
      <c r="M56" s="39"/>
    </row>
    <row r="57" spans="1:13" ht="13.5" thickBot="1">
      <c r="A57" s="46"/>
      <c r="B57" s="54"/>
      <c r="C57" s="46"/>
      <c r="D57" s="49"/>
      <c r="E57" s="44" t="str">
        <f>IF(D47&gt;D49,C49,IF(D47&lt;D49,C47,IF(D47=D49,0)))</f>
        <v>Evelyn Rang</v>
      </c>
      <c r="F57" s="66">
        <v>124</v>
      </c>
      <c r="G57" s="39"/>
      <c r="K57" s="39"/>
      <c r="M57" s="39"/>
    </row>
    <row r="58" spans="1:13" ht="12.75">
      <c r="A58" s="46"/>
      <c r="B58" s="17"/>
      <c r="C58" s="39"/>
      <c r="D58" s="39"/>
      <c r="E58" s="80"/>
      <c r="F58" s="39"/>
      <c r="G58" s="68"/>
      <c r="K58" s="39"/>
      <c r="M58" s="39"/>
    </row>
    <row r="59" spans="1:13" ht="13.5" thickBot="1">
      <c r="A59" s="46"/>
      <c r="B59" s="17"/>
      <c r="C59" s="39"/>
      <c r="D59" s="39"/>
      <c r="E59" s="46"/>
      <c r="F59" s="39"/>
      <c r="G59" s="73" t="str">
        <f>E57</f>
        <v>Evelyn Rang</v>
      </c>
      <c r="H59" s="74">
        <v>124</v>
      </c>
      <c r="K59" s="39"/>
      <c r="M59" s="39"/>
    </row>
    <row r="60" spans="1:13" ht="12.75">
      <c r="A60" s="46"/>
      <c r="B60" s="17"/>
      <c r="C60" s="39"/>
      <c r="D60" s="39"/>
      <c r="E60" s="46"/>
      <c r="F60" s="39"/>
      <c r="G60" s="68"/>
      <c r="K60" s="39"/>
      <c r="M60" s="39"/>
    </row>
    <row r="61" spans="1:13" ht="13.5" thickBot="1">
      <c r="A61" s="46"/>
      <c r="B61" s="17"/>
      <c r="C61" s="85" t="s">
        <v>350</v>
      </c>
      <c r="D61" s="39"/>
      <c r="E61" s="44" t="str">
        <f>IF(D51&gt;D53,C53,IF(D51&lt;D53,C51,IF(D51=D53,0)))</f>
        <v>Karolin Puusepp</v>
      </c>
      <c r="F61" s="66">
        <v>130</v>
      </c>
      <c r="G61" s="68"/>
      <c r="K61" s="39"/>
      <c r="M61" s="39"/>
    </row>
    <row r="62" spans="1:13" ht="12.75">
      <c r="A62" s="46"/>
      <c r="B62" s="17"/>
      <c r="C62" s="38"/>
      <c r="D62" s="39"/>
      <c r="E62" s="39"/>
      <c r="F62" s="39"/>
      <c r="G62" s="39"/>
      <c r="I62" s="39"/>
      <c r="K62" s="39"/>
      <c r="M62" s="39"/>
    </row>
    <row r="63" spans="1:13" ht="12.75">
      <c r="A63" s="46"/>
      <c r="B63" s="17"/>
      <c r="C63" s="39"/>
      <c r="D63" s="39"/>
      <c r="E63" s="39"/>
      <c r="F63" s="39"/>
      <c r="G63" s="39"/>
      <c r="I63" s="39"/>
      <c r="K63" s="39"/>
      <c r="M63" s="39"/>
    </row>
    <row r="64" spans="1:13" ht="12.75">
      <c r="A64" s="46"/>
      <c r="B64" s="17"/>
      <c r="C64" s="39"/>
      <c r="D64" s="39"/>
      <c r="E64" s="39"/>
      <c r="F64" s="39"/>
      <c r="G64" s="39"/>
      <c r="I64" s="39"/>
      <c r="K64" s="39"/>
      <c r="M64" s="39"/>
    </row>
    <row r="65" spans="1:13" ht="12.75">
      <c r="A65" s="46"/>
      <c r="B65" s="17"/>
      <c r="C65" s="39"/>
      <c r="D65" s="39"/>
      <c r="E65" s="39"/>
      <c r="F65" s="39"/>
      <c r="G65" s="39"/>
      <c r="I65" s="39"/>
      <c r="K65" s="39"/>
      <c r="M65" s="39"/>
    </row>
    <row r="66" spans="1:13" ht="12.75">
      <c r="A66" s="46"/>
      <c r="B66" s="17"/>
      <c r="C66" s="39"/>
      <c r="D66" s="39"/>
      <c r="E66" s="39"/>
      <c r="F66" s="39"/>
      <c r="G66" s="39"/>
      <c r="I66" s="39"/>
      <c r="K66" s="39"/>
      <c r="M66" s="39"/>
    </row>
    <row r="67" spans="1:13" ht="12.75">
      <c r="A67" s="46"/>
      <c r="B67" s="17"/>
      <c r="C67" s="39"/>
      <c r="D67" s="39"/>
      <c r="E67" s="39"/>
      <c r="F67" s="39"/>
      <c r="G67" s="39"/>
      <c r="I67" s="39"/>
      <c r="K67" s="39"/>
      <c r="M67" s="39"/>
    </row>
    <row r="68" spans="1:13" ht="12.75">
      <c r="A68" s="46"/>
      <c r="B68" s="17"/>
      <c r="C68" s="39"/>
      <c r="D68" s="39"/>
      <c r="E68" s="39"/>
      <c r="F68" s="39"/>
      <c r="G68" s="39"/>
      <c r="I68" s="39"/>
      <c r="K68" s="39"/>
      <c r="M68" s="39"/>
    </row>
    <row r="69" spans="1:13" ht="12.75">
      <c r="A69" s="46"/>
      <c r="B69" s="17"/>
      <c r="C69" s="39"/>
      <c r="D69" s="39"/>
      <c r="E69" s="39"/>
      <c r="F69" s="39"/>
      <c r="G69" s="39"/>
      <c r="I69" s="39"/>
      <c r="M69" s="39"/>
    </row>
    <row r="70" spans="1:13" ht="16.5" customHeight="1">
      <c r="A70" s="46"/>
      <c r="B70" s="17"/>
      <c r="C70" s="39"/>
      <c r="D70" s="39"/>
      <c r="E70" s="39"/>
      <c r="F70" s="39"/>
      <c r="G70" s="39"/>
      <c r="M70" s="39"/>
    </row>
    <row r="71" spans="1:13" ht="12.75">
      <c r="A71" s="46"/>
      <c r="B71" s="17"/>
      <c r="C71" s="39"/>
      <c r="D71" s="39"/>
      <c r="E71" s="39"/>
      <c r="F71" s="39"/>
      <c r="G71" s="39"/>
      <c r="M71" s="39"/>
    </row>
    <row r="72" spans="1:13" ht="12.75">
      <c r="A72" s="46"/>
      <c r="B72" s="39"/>
      <c r="C72" s="39"/>
      <c r="D72" s="39"/>
      <c r="E72" s="39"/>
      <c r="F72" s="39"/>
      <c r="G72" s="39"/>
      <c r="M72" s="39"/>
    </row>
    <row r="73" ht="12.75">
      <c r="M73" s="39"/>
    </row>
    <row r="74" ht="12.75">
      <c r="M74" s="39"/>
    </row>
  </sheetData>
  <sheetProtection/>
  <mergeCells count="16">
    <mergeCell ref="G39:G45"/>
    <mergeCell ref="B39:B45"/>
    <mergeCell ref="C39:C45"/>
    <mergeCell ref="D39:D45"/>
    <mergeCell ref="E39:E45"/>
    <mergeCell ref="F39:F45"/>
    <mergeCell ref="G5:G11"/>
    <mergeCell ref="H5:H11"/>
    <mergeCell ref="J5:J11"/>
    <mergeCell ref="K5:K11"/>
    <mergeCell ref="L5:L11"/>
    <mergeCell ref="B5:B11"/>
    <mergeCell ref="C5:C11"/>
    <mergeCell ref="D5:D11"/>
    <mergeCell ref="E5:E11"/>
    <mergeCell ref="F5:F11"/>
  </mergeCells>
  <printOptions/>
  <pageMargins left="0.38" right="0.22" top="0.22" bottom="0.19" header="0.16" footer="0.16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31">
      <selection activeCell="G52" sqref="G52"/>
    </sheetView>
  </sheetViews>
  <sheetFormatPr defaultColWidth="9.140625" defaultRowHeight="12.75"/>
  <cols>
    <col min="1" max="1" width="6.140625" style="0" customWidth="1"/>
    <col min="2" max="2" width="2.8515625" style="0" customWidth="1"/>
    <col min="3" max="3" width="16.57421875" style="0" customWidth="1"/>
    <col min="4" max="4" width="4.8515625" style="37" customWidth="1"/>
    <col min="5" max="5" width="14.00390625" style="0" customWidth="1"/>
    <col min="6" max="6" width="4.7109375" style="37" customWidth="1"/>
    <col min="7" max="7" width="15.28125" style="0" customWidth="1"/>
    <col min="8" max="8" width="5.421875" style="0" customWidth="1"/>
    <col min="9" max="9" width="6.00390625" style="38" customWidth="1"/>
    <col min="10" max="10" width="11.421875" style="0" customWidth="1"/>
    <col min="12" max="12" width="9.140625" style="39" customWidth="1"/>
  </cols>
  <sheetData>
    <row r="1" spans="2:10" ht="15">
      <c r="B1" s="2" t="s">
        <v>33</v>
      </c>
      <c r="J1" s="37"/>
    </row>
    <row r="3" ht="20.25">
      <c r="C3" s="40" t="s">
        <v>304</v>
      </c>
    </row>
    <row r="5" spans="2:12" s="41" customFormat="1" ht="9" customHeight="1">
      <c r="B5" s="88" t="s">
        <v>278</v>
      </c>
      <c r="C5" s="89" t="s">
        <v>282</v>
      </c>
      <c r="D5" s="86" t="s">
        <v>280</v>
      </c>
      <c r="E5" s="87" t="s">
        <v>283</v>
      </c>
      <c r="F5" s="86" t="s">
        <v>280</v>
      </c>
      <c r="G5" s="89"/>
      <c r="H5" s="87"/>
      <c r="I5" s="86"/>
      <c r="J5" s="87"/>
      <c r="L5" s="42"/>
    </row>
    <row r="6" spans="2:12" s="41" customFormat="1" ht="9" customHeight="1">
      <c r="B6" s="88"/>
      <c r="C6" s="89"/>
      <c r="D6" s="86"/>
      <c r="E6" s="87"/>
      <c r="F6" s="86"/>
      <c r="G6" s="89"/>
      <c r="H6" s="87"/>
      <c r="I6" s="86"/>
      <c r="J6" s="87"/>
      <c r="L6" s="42"/>
    </row>
    <row r="7" spans="2:12" s="41" customFormat="1" ht="9" customHeight="1">
      <c r="B7" s="88"/>
      <c r="C7" s="89"/>
      <c r="D7" s="86"/>
      <c r="E7" s="87"/>
      <c r="F7" s="86"/>
      <c r="G7" s="89"/>
      <c r="H7" s="87"/>
      <c r="I7" s="86"/>
      <c r="J7" s="87"/>
      <c r="L7" s="42"/>
    </row>
    <row r="8" spans="2:12" s="41" customFormat="1" ht="9" customHeight="1">
      <c r="B8" s="88"/>
      <c r="C8" s="89"/>
      <c r="D8" s="86"/>
      <c r="E8" s="87"/>
      <c r="F8" s="86"/>
      <c r="G8" s="89"/>
      <c r="H8" s="87"/>
      <c r="I8" s="86"/>
      <c r="J8" s="87"/>
      <c r="L8" s="42"/>
    </row>
    <row r="9" spans="2:12" s="41" customFormat="1" ht="9" customHeight="1">
      <c r="B9" s="88"/>
      <c r="C9" s="89"/>
      <c r="D9" s="86"/>
      <c r="E9" s="87"/>
      <c r="F9" s="86"/>
      <c r="G9" s="89"/>
      <c r="H9" s="87"/>
      <c r="I9" s="86"/>
      <c r="J9" s="87"/>
      <c r="L9" s="42"/>
    </row>
    <row r="10" spans="2:12" s="41" customFormat="1" ht="9" customHeight="1">
      <c r="B10" s="88"/>
      <c r="C10" s="89"/>
      <c r="D10" s="86"/>
      <c r="E10" s="87"/>
      <c r="F10" s="86"/>
      <c r="G10" s="89"/>
      <c r="H10" s="87"/>
      <c r="I10" s="86"/>
      <c r="J10" s="87"/>
      <c r="L10" s="42"/>
    </row>
    <row r="11" spans="2:12" s="41" customFormat="1" ht="9" customHeight="1">
      <c r="B11" s="88"/>
      <c r="C11" s="89"/>
      <c r="D11" s="86"/>
      <c r="E11" s="87"/>
      <c r="F11" s="86"/>
      <c r="G11" s="89"/>
      <c r="H11" s="87"/>
      <c r="I11" s="86"/>
      <c r="J11" s="87"/>
      <c r="L11" s="42"/>
    </row>
    <row r="12" ht="9.75" customHeight="1"/>
    <row r="13" spans="2:12" s="48" customFormat="1" ht="18" customHeight="1" thickBot="1">
      <c r="B13" s="43">
        <v>1</v>
      </c>
      <c r="C13" s="44" t="str">
        <f>Järjestus!B30</f>
        <v>Steve Morley</v>
      </c>
      <c r="D13" s="45">
        <v>6</v>
      </c>
      <c r="E13" s="46"/>
      <c r="F13" s="47"/>
      <c r="I13" s="49"/>
      <c r="L13" s="46"/>
    </row>
    <row r="14" spans="1:12" s="48" customFormat="1" ht="18" customHeight="1" thickBot="1">
      <c r="A14" s="48" t="s">
        <v>329</v>
      </c>
      <c r="B14" s="43"/>
      <c r="D14" s="47"/>
      <c r="E14" s="50" t="str">
        <f>IF(D13&gt;D15,C13,IF(D13&lt;D15,C15,IF(D13=D15,0)))</f>
        <v>Steve Morley</v>
      </c>
      <c r="F14" s="45">
        <v>6</v>
      </c>
      <c r="G14" s="46"/>
      <c r="I14" s="49"/>
      <c r="L14" s="46"/>
    </row>
    <row r="15" spans="2:12" s="48" customFormat="1" ht="18" customHeight="1" thickBot="1">
      <c r="B15" s="43">
        <v>4</v>
      </c>
      <c r="C15" s="44" t="str">
        <f>Järjestus!B33</f>
        <v>Rait Zirnask </v>
      </c>
      <c r="D15" s="45">
        <v>0</v>
      </c>
      <c r="E15" s="51"/>
      <c r="F15" s="49"/>
      <c r="G15" s="57" t="s">
        <v>301</v>
      </c>
      <c r="I15" s="49"/>
      <c r="L15" s="46"/>
    </row>
    <row r="16" spans="2:12" s="48" customFormat="1" ht="18" customHeight="1" thickBot="1">
      <c r="B16" s="43"/>
      <c r="D16" s="47"/>
      <c r="E16" s="46"/>
      <c r="F16" s="47"/>
      <c r="G16" s="52" t="str">
        <f>E14</f>
        <v>Steve Morley</v>
      </c>
      <c r="H16" s="46"/>
      <c r="I16" s="49"/>
      <c r="L16" s="46"/>
    </row>
    <row r="17" spans="2:12" s="48" customFormat="1" ht="18" customHeight="1" thickBot="1">
      <c r="B17" s="43">
        <v>3</v>
      </c>
      <c r="C17" s="44" t="str">
        <f>Järjestus!B32</f>
        <v>Ari Tuokkola</v>
      </c>
      <c r="D17" s="45">
        <v>0</v>
      </c>
      <c r="F17" s="47"/>
      <c r="G17" s="51"/>
      <c r="H17" s="46"/>
      <c r="I17" s="49"/>
      <c r="L17" s="46"/>
    </row>
    <row r="18" spans="1:12" s="48" customFormat="1" ht="18" customHeight="1" thickBot="1">
      <c r="A18" s="48" t="s">
        <v>330</v>
      </c>
      <c r="B18" s="43"/>
      <c r="D18" s="47"/>
      <c r="E18" s="50" t="str">
        <f>IF(D17&gt;D19,C17,IF(D17&lt;D19,C19,IF(D17=D19,0)))</f>
        <v>Aleksander Atonen</v>
      </c>
      <c r="F18" s="45">
        <v>2</v>
      </c>
      <c r="G18" s="51"/>
      <c r="H18" s="46"/>
      <c r="I18" s="49"/>
      <c r="L18" s="46"/>
    </row>
    <row r="19" spans="2:12" s="48" customFormat="1" ht="18" customHeight="1" thickBot="1">
      <c r="B19" s="43">
        <v>2</v>
      </c>
      <c r="C19" s="44" t="str">
        <f>Järjestus!B31</f>
        <v>Aleksander Atonen</v>
      </c>
      <c r="D19" s="45">
        <v>6</v>
      </c>
      <c r="E19" s="51"/>
      <c r="F19" s="47"/>
      <c r="G19" s="58"/>
      <c r="H19" s="46"/>
      <c r="I19" s="49"/>
      <c r="L19" s="46"/>
    </row>
    <row r="20" spans="2:12" s="48" customFormat="1" ht="18" customHeight="1">
      <c r="B20" s="43"/>
      <c r="D20" s="47"/>
      <c r="F20" s="47"/>
      <c r="G20" s="46"/>
      <c r="H20" s="46"/>
      <c r="I20" s="49"/>
      <c r="J20" s="46"/>
      <c r="L20" s="46"/>
    </row>
    <row r="21" spans="1:7" s="39" customFormat="1" ht="18">
      <c r="A21" s="46"/>
      <c r="B21" s="17"/>
      <c r="E21" s="69" t="s">
        <v>288</v>
      </c>
      <c r="G21"/>
    </row>
    <row r="22" spans="1:7" s="39" customFormat="1" ht="12.75">
      <c r="A22" s="46"/>
      <c r="B22" s="17"/>
      <c r="E22"/>
      <c r="G22"/>
    </row>
    <row r="23" spans="1:14" ht="13.5" thickBot="1">
      <c r="A23" s="46"/>
      <c r="B23" s="17"/>
      <c r="C23" s="39"/>
      <c r="D23" s="39"/>
      <c r="E23" s="66" t="str">
        <f>IF(D13&gt;D15,C15,IF(D13&lt;D15,C13,IF(D13=D15,0)))</f>
        <v>Rait Zirnask </v>
      </c>
      <c r="F23" s="66">
        <v>0</v>
      </c>
      <c r="G23" s="39"/>
      <c r="H23" s="39"/>
      <c r="K23" s="39"/>
      <c r="M23" s="39"/>
      <c r="N23" s="39"/>
    </row>
    <row r="24" spans="1:14" ht="12.75">
      <c r="A24" s="46"/>
      <c r="B24" s="17"/>
      <c r="C24" s="39"/>
      <c r="D24" s="39"/>
      <c r="F24" s="39"/>
      <c r="G24" s="68"/>
      <c r="H24" s="39"/>
      <c r="K24" s="39"/>
      <c r="M24" s="39"/>
      <c r="N24" s="39"/>
    </row>
    <row r="25" spans="1:14" ht="13.5" thickBot="1">
      <c r="A25" s="46"/>
      <c r="B25" s="17"/>
      <c r="C25" s="39"/>
      <c r="D25" s="39"/>
      <c r="F25" s="39"/>
      <c r="G25" s="79" t="str">
        <f>E27</f>
        <v>Ari Tuokkola</v>
      </c>
      <c r="H25" s="74"/>
      <c r="K25" s="39"/>
      <c r="M25" s="39"/>
      <c r="N25" s="39"/>
    </row>
    <row r="26" spans="1:14" ht="12.75">
      <c r="A26" s="46"/>
      <c r="B26" s="17"/>
      <c r="C26" s="39"/>
      <c r="D26" s="39"/>
      <c r="F26" s="39"/>
      <c r="G26" s="68"/>
      <c r="H26" s="39"/>
      <c r="K26" s="39"/>
      <c r="M26" s="39"/>
      <c r="N26" s="39"/>
    </row>
    <row r="27" spans="1:14" ht="13.5" thickBot="1">
      <c r="A27" s="46"/>
      <c r="B27" s="17"/>
      <c r="C27" s="39"/>
      <c r="D27" s="39"/>
      <c r="E27" s="66" t="str">
        <f>IF(D17&gt;D19,C19,IF(D17&lt;D19,C17,IF(D17=D19,0)))</f>
        <v>Ari Tuokkola</v>
      </c>
      <c r="F27" s="66"/>
      <c r="G27" s="68"/>
      <c r="H27" s="39"/>
      <c r="K27" s="39"/>
      <c r="M27" s="39"/>
      <c r="N27" s="39"/>
    </row>
    <row r="28" spans="2:12" s="48" customFormat="1" ht="18" customHeight="1">
      <c r="B28" s="54"/>
      <c r="C28" s="46"/>
      <c r="D28" s="49"/>
      <c r="E28" s="46"/>
      <c r="F28" s="49"/>
      <c r="G28" s="46"/>
      <c r="H28" s="59"/>
      <c r="I28" s="49"/>
      <c r="J28" s="46"/>
      <c r="K28" s="46"/>
      <c r="L28" s="46"/>
    </row>
    <row r="29" spans="2:12" s="48" customFormat="1" ht="12" customHeight="1">
      <c r="B29" s="54"/>
      <c r="C29" s="46"/>
      <c r="D29" s="49"/>
      <c r="E29" s="46"/>
      <c r="F29" s="49"/>
      <c r="G29" s="46"/>
      <c r="H29" s="46"/>
      <c r="I29" s="49"/>
      <c r="J29" s="46"/>
      <c r="K29" s="46"/>
      <c r="L29" s="46"/>
    </row>
    <row r="30" ht="20.25">
      <c r="C30" s="40" t="s">
        <v>303</v>
      </c>
    </row>
    <row r="32" spans="2:12" s="41" customFormat="1" ht="9" customHeight="1">
      <c r="B32" s="88" t="s">
        <v>278</v>
      </c>
      <c r="C32" s="89" t="s">
        <v>282</v>
      </c>
      <c r="D32" s="86" t="s">
        <v>280</v>
      </c>
      <c r="E32" s="87" t="s">
        <v>283</v>
      </c>
      <c r="F32" s="86" t="s">
        <v>280</v>
      </c>
      <c r="G32" s="89"/>
      <c r="H32" s="87"/>
      <c r="I32" s="86"/>
      <c r="J32" s="87"/>
      <c r="L32" s="42"/>
    </row>
    <row r="33" spans="2:12" s="41" customFormat="1" ht="9" customHeight="1">
      <c r="B33" s="88"/>
      <c r="C33" s="89"/>
      <c r="D33" s="86"/>
      <c r="E33" s="87"/>
      <c r="F33" s="86"/>
      <c r="G33" s="89"/>
      <c r="H33" s="87"/>
      <c r="I33" s="86"/>
      <c r="J33" s="87"/>
      <c r="L33" s="42"/>
    </row>
    <row r="34" spans="2:12" s="41" customFormat="1" ht="9" customHeight="1">
      <c r="B34" s="88"/>
      <c r="C34" s="89"/>
      <c r="D34" s="86"/>
      <c r="E34" s="87"/>
      <c r="F34" s="86"/>
      <c r="G34" s="89"/>
      <c r="H34" s="87"/>
      <c r="I34" s="86"/>
      <c r="J34" s="87"/>
      <c r="L34" s="42"/>
    </row>
    <row r="35" spans="2:12" s="41" customFormat="1" ht="9" customHeight="1">
      <c r="B35" s="88"/>
      <c r="C35" s="89"/>
      <c r="D35" s="86"/>
      <c r="E35" s="87"/>
      <c r="F35" s="86"/>
      <c r="G35" s="89"/>
      <c r="H35" s="87"/>
      <c r="I35" s="86"/>
      <c r="J35" s="87"/>
      <c r="L35" s="42"/>
    </row>
    <row r="36" spans="2:12" s="41" customFormat="1" ht="9" customHeight="1">
      <c r="B36" s="88"/>
      <c r="C36" s="89"/>
      <c r="D36" s="86"/>
      <c r="E36" s="87"/>
      <c r="F36" s="86"/>
      <c r="G36" s="89"/>
      <c r="H36" s="87"/>
      <c r="I36" s="86"/>
      <c r="J36" s="87"/>
      <c r="L36" s="42"/>
    </row>
    <row r="37" spans="2:12" s="41" customFormat="1" ht="9" customHeight="1">
      <c r="B37" s="88"/>
      <c r="C37" s="89"/>
      <c r="D37" s="86"/>
      <c r="E37" s="87"/>
      <c r="F37" s="86"/>
      <c r="G37" s="89"/>
      <c r="H37" s="87"/>
      <c r="I37" s="86"/>
      <c r="J37" s="87"/>
      <c r="L37" s="42"/>
    </row>
    <row r="38" spans="2:12" s="41" customFormat="1" ht="9" customHeight="1">
      <c r="B38" s="88"/>
      <c r="C38" s="89"/>
      <c r="D38" s="86"/>
      <c r="E38" s="87"/>
      <c r="F38" s="86"/>
      <c r="G38" s="89"/>
      <c r="H38" s="87"/>
      <c r="I38" s="86"/>
      <c r="J38" s="87"/>
      <c r="L38" s="42"/>
    </row>
    <row r="39" ht="10.5" customHeight="1"/>
    <row r="40" spans="2:12" s="48" customFormat="1" ht="18" customHeight="1" thickBot="1">
      <c r="B40" s="43">
        <v>1</v>
      </c>
      <c r="C40" s="44" t="str">
        <f>Järjestus!E30</f>
        <v>Triin Kent</v>
      </c>
      <c r="D40" s="45">
        <v>6</v>
      </c>
      <c r="E40" s="46"/>
      <c r="F40" s="47"/>
      <c r="I40" s="49"/>
      <c r="L40" s="46"/>
    </row>
    <row r="41" spans="1:12" s="48" customFormat="1" ht="18" customHeight="1" thickBot="1">
      <c r="A41" s="48" t="s">
        <v>331</v>
      </c>
      <c r="B41" s="43"/>
      <c r="D41" s="47"/>
      <c r="E41" s="50" t="str">
        <f>IF(D40&gt;D42,C40,IF(D40&lt;D42,C42,IF(D40=D42,0)))</f>
        <v>Triin Kent</v>
      </c>
      <c r="F41" s="45" t="s">
        <v>348</v>
      </c>
      <c r="G41" s="46"/>
      <c r="I41" s="49"/>
      <c r="L41" s="46"/>
    </row>
    <row r="42" spans="2:12" s="48" customFormat="1" ht="18" customHeight="1" thickBot="1">
      <c r="B42" s="43">
        <v>4</v>
      </c>
      <c r="C42" s="44" t="str">
        <f>Järjestus!E33</f>
        <v>Ülle Kell</v>
      </c>
      <c r="D42" s="45">
        <v>0</v>
      </c>
      <c r="E42" s="51"/>
      <c r="F42" s="49"/>
      <c r="G42" s="57" t="s">
        <v>301</v>
      </c>
      <c r="I42" s="49"/>
      <c r="L42" s="46"/>
    </row>
    <row r="43" spans="2:12" s="48" customFormat="1" ht="18" customHeight="1" thickBot="1">
      <c r="B43" s="43"/>
      <c r="D43" s="47"/>
      <c r="E43" s="46"/>
      <c r="F43" s="47"/>
      <c r="G43" s="52" t="str">
        <f>E45</f>
        <v>Inge Sirkel-Suviste</v>
      </c>
      <c r="H43" s="46"/>
      <c r="I43" s="49"/>
      <c r="L43" s="46"/>
    </row>
    <row r="44" spans="2:12" s="48" customFormat="1" ht="18" customHeight="1" thickBot="1">
      <c r="B44" s="43">
        <v>3</v>
      </c>
      <c r="C44" s="44" t="str">
        <f>Järjestus!E32</f>
        <v>Kadi Koort</v>
      </c>
      <c r="D44" s="45">
        <v>0</v>
      </c>
      <c r="F44" s="47"/>
      <c r="G44" s="51"/>
      <c r="H44" s="46"/>
      <c r="I44" s="49"/>
      <c r="L44" s="46"/>
    </row>
    <row r="45" spans="1:12" s="48" customFormat="1" ht="18" customHeight="1" thickBot="1">
      <c r="A45" s="48" t="s">
        <v>332</v>
      </c>
      <c r="B45" s="43"/>
      <c r="D45" s="47"/>
      <c r="E45" s="50" t="str">
        <f>IF(D44&gt;D46,C44,IF(D44&lt;D46,C46,IF(D44=D46,0)))</f>
        <v>Inge Sirkel-Suviste</v>
      </c>
      <c r="F45" s="45" t="s">
        <v>347</v>
      </c>
      <c r="G45" s="51"/>
      <c r="H45" s="46"/>
      <c r="I45" s="49"/>
      <c r="L45" s="46"/>
    </row>
    <row r="46" spans="2:12" s="48" customFormat="1" ht="18" customHeight="1" thickBot="1">
      <c r="B46" s="43">
        <v>2</v>
      </c>
      <c r="C46" s="44" t="str">
        <f>Järjestus!E31</f>
        <v>Inge Sirkel-Suviste</v>
      </c>
      <c r="D46" s="45">
        <v>6</v>
      </c>
      <c r="E46" s="51"/>
      <c r="F46" s="47"/>
      <c r="G46" s="58"/>
      <c r="H46" s="46"/>
      <c r="I46" s="49"/>
      <c r="L46" s="46"/>
    </row>
    <row r="47" spans="2:12" s="48" customFormat="1" ht="18" customHeight="1">
      <c r="B47" s="43"/>
      <c r="D47" s="47"/>
      <c r="F47" s="47"/>
      <c r="G47" s="46"/>
      <c r="H47" s="46"/>
      <c r="I47" s="49"/>
      <c r="J47" s="46"/>
      <c r="L47" s="46"/>
    </row>
    <row r="48" spans="1:7" s="39" customFormat="1" ht="18">
      <c r="A48" s="46"/>
      <c r="B48" s="17"/>
      <c r="E48" s="69" t="s">
        <v>288</v>
      </c>
      <c r="G48"/>
    </row>
    <row r="49" spans="1:7" s="39" customFormat="1" ht="12.75">
      <c r="A49" s="46"/>
      <c r="B49" s="17"/>
      <c r="E49"/>
      <c r="G49"/>
    </row>
    <row r="50" spans="1:14" ht="13.5" thickBot="1">
      <c r="A50" s="46"/>
      <c r="B50" s="17"/>
      <c r="C50" s="39"/>
      <c r="D50" s="39"/>
      <c r="E50" s="66" t="str">
        <f>IF(D40&gt;D42,C42,IF(D40&lt;D42,C40,IF(D40=D42,0)))</f>
        <v>Ülle Kell</v>
      </c>
      <c r="F50" s="66">
        <v>6</v>
      </c>
      <c r="G50" s="39"/>
      <c r="H50" s="39"/>
      <c r="K50" s="39"/>
      <c r="M50" s="39"/>
      <c r="N50" s="39"/>
    </row>
    <row r="51" spans="1:14" ht="12.75">
      <c r="A51" s="46"/>
      <c r="B51" s="17"/>
      <c r="C51" s="39"/>
      <c r="D51" s="39"/>
      <c r="F51" s="39"/>
      <c r="G51" s="68"/>
      <c r="H51" s="39"/>
      <c r="K51" s="39"/>
      <c r="M51" s="39"/>
      <c r="N51" s="39"/>
    </row>
    <row r="52" spans="1:14" ht="13.5" thickBot="1">
      <c r="A52" s="46"/>
      <c r="B52" s="17"/>
      <c r="C52" s="39"/>
      <c r="D52" s="39"/>
      <c r="F52" s="39"/>
      <c r="G52" s="73" t="str">
        <f>IF(F50&gt;F54,E50,IF(F50&lt;F54,E54,IF(F50=F54,0)))</f>
        <v>Ülle Kell</v>
      </c>
      <c r="H52" s="74"/>
      <c r="K52" s="39"/>
      <c r="M52" s="39"/>
      <c r="N52" s="39"/>
    </row>
    <row r="53" spans="1:14" ht="12.75">
      <c r="A53" s="46"/>
      <c r="B53" s="17"/>
      <c r="C53" s="39"/>
      <c r="D53" s="39"/>
      <c r="F53" s="39"/>
      <c r="G53" s="68"/>
      <c r="H53" s="39"/>
      <c r="K53" s="39"/>
      <c r="M53" s="39"/>
      <c r="N53" s="39"/>
    </row>
    <row r="54" spans="1:14" ht="13.5" thickBot="1">
      <c r="A54" s="46"/>
      <c r="B54" s="17"/>
      <c r="C54" s="39"/>
      <c r="D54" s="39"/>
      <c r="E54" s="66" t="str">
        <f>IF(D44&gt;D46,C46,IF(D44&lt;D46,C44,IF(D44=D46,0)))</f>
        <v>Kadi Koort</v>
      </c>
      <c r="F54" s="66">
        <v>0</v>
      </c>
      <c r="G54" s="68"/>
      <c r="H54" s="39"/>
      <c r="K54" s="39"/>
      <c r="M54" s="39"/>
      <c r="N54" s="39"/>
    </row>
  </sheetData>
  <sheetProtection/>
  <mergeCells count="18">
    <mergeCell ref="I32:I38"/>
    <mergeCell ref="J32:J38"/>
    <mergeCell ref="H5:H11"/>
    <mergeCell ref="I5:I11"/>
    <mergeCell ref="J5:J11"/>
    <mergeCell ref="B32:B38"/>
    <mergeCell ref="C32:C38"/>
    <mergeCell ref="D32:D38"/>
    <mergeCell ref="E32:E38"/>
    <mergeCell ref="F32:F38"/>
    <mergeCell ref="G32:G38"/>
    <mergeCell ref="H32:H38"/>
    <mergeCell ref="B5:B11"/>
    <mergeCell ref="C5:C11"/>
    <mergeCell ref="D5:D11"/>
    <mergeCell ref="E5:E11"/>
    <mergeCell ref="F5:F11"/>
    <mergeCell ref="G5:G11"/>
  </mergeCells>
  <printOptions/>
  <pageMargins left="0.43" right="0.11" top="0.23" bottom="0.16" header="0.16" footer="0.16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2016-05-02T07:55:58Z</cp:lastPrinted>
  <dcterms:created xsi:type="dcterms:W3CDTF">1996-10-14T23:33:28Z</dcterms:created>
  <dcterms:modified xsi:type="dcterms:W3CDTF">2016-05-02T09:01:45Z</dcterms:modified>
  <cp:category/>
  <cp:version/>
  <cp:contentType/>
  <cp:contentStatus/>
  <cp:revision>1</cp:revision>
</cp:coreProperties>
</file>